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525" yWindow="-210" windowWidth="12210" windowHeight="9660"/>
  </bookViews>
  <sheets>
    <sheet name="Jun 2015" sheetId="1" r:id="rId1"/>
    <sheet name="% Jun 2015" sheetId="2" r:id="rId2"/>
  </sheets>
  <definedNames>
    <definedName name="_xlnm.Print_Area" localSheetId="0">'Jun 2015'!$A$1:$E$86</definedName>
  </definedNames>
  <calcPr calcId="124519"/>
</workbook>
</file>

<file path=xl/calcChain.xml><?xml version="1.0" encoding="utf-8"?>
<calcChain xmlns="http://schemas.openxmlformats.org/spreadsheetml/2006/main">
  <c r="C41" i="2"/>
  <c r="C40"/>
  <c r="C36"/>
  <c r="C37"/>
  <c r="C38"/>
  <c r="C39"/>
  <c r="C35"/>
  <c r="C34"/>
  <c r="D24"/>
  <c r="B40"/>
  <c r="D23" s="1"/>
  <c r="D20"/>
  <c r="D18"/>
  <c r="D8"/>
  <c r="B8"/>
  <c r="B7"/>
  <c r="D82" i="1"/>
  <c r="D73"/>
  <c r="D50"/>
  <c r="E7"/>
  <c r="B79" s="1"/>
  <c r="B114"/>
  <c r="B112"/>
  <c r="C109"/>
  <c r="B103"/>
  <c r="C19"/>
  <c r="C16"/>
  <c r="C13"/>
  <c r="C114" l="1"/>
  <c r="D38"/>
  <c r="E84" s="1"/>
  <c r="B84" s="1"/>
  <c r="B54"/>
  <c r="B34"/>
  <c r="B22"/>
  <c r="C95"/>
  <c r="C107" s="1"/>
  <c r="C110" s="1"/>
  <c r="B66"/>
  <c r="B82"/>
  <c r="B14"/>
  <c r="B29"/>
  <c r="B61"/>
  <c r="B73"/>
  <c r="B19"/>
  <c r="B28"/>
  <c r="B45"/>
  <c r="B60"/>
  <c r="B72"/>
  <c r="B80"/>
  <c r="B81"/>
  <c r="B17"/>
  <c r="B23"/>
  <c r="B35"/>
  <c r="B55"/>
  <c r="B67"/>
  <c r="C97"/>
  <c r="B104" s="1"/>
  <c r="B13"/>
  <c r="B20"/>
  <c r="B26"/>
  <c r="B32"/>
  <c r="B38"/>
  <c r="B58"/>
  <c r="B64"/>
  <c r="B70"/>
  <c r="B78"/>
  <c r="B16"/>
  <c r="B25"/>
  <c r="B31"/>
  <c r="B37"/>
  <c r="B49"/>
  <c r="B57"/>
  <c r="B63"/>
  <c r="B69"/>
  <c r="C115" l="1"/>
  <c r="E86"/>
  <c r="B86" s="1"/>
</calcChain>
</file>

<file path=xl/comments1.xml><?xml version="1.0" encoding="utf-8"?>
<comments xmlns="http://schemas.openxmlformats.org/spreadsheetml/2006/main">
  <authors>
    <author>Rich M. Quinio</author>
  </authors>
  <commentList>
    <comment ref="B114" authorId="0">
      <text>
        <r>
          <rPr>
            <b/>
            <sz val="8"/>
            <color indexed="81"/>
            <rFont val="Arial"/>
            <family val="2"/>
          </rPr>
          <t xml:space="preserve">Exercise and Sell 
</t>
        </r>
        <r>
          <rPr>
            <sz val="8"/>
            <color indexed="81"/>
            <rFont val="Arial"/>
            <family val="2"/>
          </rPr>
          <t xml:space="preserve">5,667 shares
4,166 shares
55,000 shares
</t>
        </r>
        <r>
          <rPr>
            <b/>
            <sz val="8"/>
            <color indexed="81"/>
            <rFont val="Arial"/>
            <family val="2"/>
          </rPr>
          <t xml:space="preserve">_______________
</t>
        </r>
        <r>
          <rPr>
            <sz val="8"/>
            <color indexed="81"/>
            <rFont val="Arial"/>
            <family val="2"/>
          </rPr>
          <t>64,833 shares</t>
        </r>
        <r>
          <rPr>
            <b/>
            <sz val="8"/>
            <color indexed="81"/>
            <rFont val="Arial"/>
            <family val="2"/>
          </rPr>
          <t xml:space="preserve">
Exercise and Hold
</t>
        </r>
        <r>
          <rPr>
            <sz val="8"/>
            <color indexed="81"/>
            <rFont val="Arial"/>
            <family val="2"/>
          </rPr>
          <t xml:space="preserve"> 7,000 shares
 1,485 shares
 4,000 shares
 37,000 shares
________________
 49,485 shares
</t>
        </r>
        <r>
          <rPr>
            <b/>
            <sz val="8"/>
            <color indexed="81"/>
            <rFont val="Arial"/>
            <family val="2"/>
          </rPr>
          <t>TOTAL  - 114,318 shares</t>
        </r>
        <r>
          <rPr>
            <sz val="9"/>
            <color indexed="81"/>
            <rFont val="Tahoma"/>
            <family val="2"/>
          </rPr>
          <t xml:space="preserve">
</t>
        </r>
      </text>
    </comment>
  </commentList>
</comments>
</file>

<file path=xl/sharedStrings.xml><?xml version="1.0" encoding="utf-8"?>
<sst xmlns="http://schemas.openxmlformats.org/spreadsheetml/2006/main" count="149" uniqueCount="97">
  <si>
    <t>JOLLIBEE FOODS CORPORATION</t>
  </si>
  <si>
    <t>Computation of Public Ownership as of June 30, 2015</t>
  </si>
  <si>
    <t>Number of Issued Shares (if any)</t>
  </si>
  <si>
    <t>Less:  Number of Treasury Shares (if any)</t>
  </si>
  <si>
    <t>Number of Outstanding Shares</t>
  </si>
  <si>
    <t>ok</t>
  </si>
  <si>
    <t>Less:</t>
  </si>
  <si>
    <t>(A)</t>
  </si>
  <si>
    <t>% to Total Outstanding Shares</t>
  </si>
  <si>
    <t>Number of Shares/ Total Shares net of Treasury</t>
  </si>
  <si>
    <t>Directors:</t>
  </si>
  <si>
    <t>Tony Tan Caktiong</t>
  </si>
  <si>
    <t xml:space="preserve">     Direct</t>
  </si>
  <si>
    <t xml:space="preserve">     Indirect (thru PCD)</t>
  </si>
  <si>
    <t>Ernesto Tanmantiong</t>
  </si>
  <si>
    <t>William Tan Untiong</t>
  </si>
  <si>
    <t>Joseph C. Tanbuntiong</t>
  </si>
  <si>
    <t>Ang Cho Sit</t>
  </si>
  <si>
    <t>Antonio Chua Poe Eng</t>
  </si>
  <si>
    <t>Monico Jacob</t>
  </si>
  <si>
    <t>Cezar Consing</t>
  </si>
  <si>
    <t>Artemio Panganiban</t>
  </si>
  <si>
    <t>Officers:</t>
  </si>
  <si>
    <t>Tony Tan Caktiong - President</t>
  </si>
  <si>
    <t>Ernesto Tanmantiong - Treasurer</t>
  </si>
  <si>
    <t>William Tan Untiong - Corporate Secretary</t>
  </si>
  <si>
    <t>Principal Stockholders:</t>
  </si>
  <si>
    <t xml:space="preserve">Hyper Dynamic </t>
  </si>
  <si>
    <t>Honeysea Corporation</t>
  </si>
  <si>
    <t>Affiliates:</t>
  </si>
  <si>
    <t>Winall Holding Corporation</t>
  </si>
  <si>
    <t>Honeyworth Corporation</t>
  </si>
  <si>
    <t>Kingsworth Corporation</t>
  </si>
  <si>
    <t>Centregold Corporation</t>
  </si>
  <si>
    <t>A-Star Holding Corporation</t>
  </si>
  <si>
    <t>Venice Corporation</t>
  </si>
  <si>
    <t>Longshore Corporation</t>
  </si>
  <si>
    <t>Others:</t>
  </si>
  <si>
    <t>Government</t>
  </si>
  <si>
    <t>Banks</t>
  </si>
  <si>
    <t xml:space="preserve"> </t>
  </si>
  <si>
    <t>Employees</t>
  </si>
  <si>
    <t>Jollibee Retirement Fund</t>
  </si>
  <si>
    <t>Jollibee Stock Incentive Plan - MSOP</t>
  </si>
  <si>
    <t>Jollibee Stock Incentive Plan - ELTIP</t>
  </si>
  <si>
    <t>Lock-Up Shares</t>
  </si>
  <si>
    <t>TOTAL</t>
  </si>
  <si>
    <t>TOTAL NUMBER OF SHARES PUBLIC</t>
  </si>
  <si>
    <t>*Note:  We modified the Issued and Outstanding shares to agree with the balance per books (excluding subscribed shares) as confirmed with SGV.</t>
  </si>
  <si>
    <t>COMPTROLLERSHIP NOTE/S:</t>
  </si>
  <si>
    <t>1.  The above details were obtained from JFC's Stock Transfer Office (RCBC) through JFC's Investor Relations.</t>
  </si>
  <si>
    <t>Balance per Schedule from Investor Relations</t>
  </si>
  <si>
    <t>Per RCBC Confirmation/Letter</t>
  </si>
  <si>
    <t>Difference</t>
  </si>
  <si>
    <t>(B)</t>
  </si>
  <si>
    <t>Total</t>
  </si>
  <si>
    <t>check</t>
  </si>
  <si>
    <t>Per IR's schedule and RCBC's records</t>
  </si>
  <si>
    <t>Per PSE's listing as of June 30, 2015</t>
  </si>
  <si>
    <t>Variance</t>
  </si>
  <si>
    <t>Reconciliation:</t>
  </si>
  <si>
    <t xml:space="preserve">    MSOP/ ELTIP shares with Deutsche</t>
  </si>
  <si>
    <t xml:space="preserve">    Newly-issued shares to Deutsche</t>
  </si>
  <si>
    <t xml:space="preserve">    Shares exercised but not yet listed</t>
  </si>
  <si>
    <t>PUBLIC OWNERSHIP PERCENTAGE</t>
  </si>
  <si>
    <t>Total Number of Shares Owned by the Public</t>
  </si>
  <si>
    <t>Total Issued and Outstanding Shares</t>
  </si>
  <si>
    <t>Total number of shares public</t>
  </si>
  <si>
    <t>Total shares (net of Treasury Shares)</t>
  </si>
  <si>
    <t>=</t>
  </si>
  <si>
    <t>Required Public Ownership %</t>
  </si>
  <si>
    <t>COMPLIANCE CHECK - PUBLIC OWNERSHIP</t>
  </si>
  <si>
    <t>√</t>
  </si>
  <si>
    <t>Complied</t>
  </si>
  <si>
    <t>Not Complied</t>
  </si>
  <si>
    <t>Number of Issued and Outstanding Shares</t>
  </si>
  <si>
    <t>Number of Treasury Shares</t>
  </si>
  <si>
    <t>Number of Foreign-Owned Shares</t>
  </si>
  <si>
    <t>Foreign Ownership Level (%)</t>
  </si>
  <si>
    <t>Foreign Ownership Limit (%)</t>
  </si>
  <si>
    <t>COMPLIANCE CHECK - FOREIGN OWNERSHIP</t>
  </si>
  <si>
    <t>Number of Foreign-Owned Shares:</t>
  </si>
  <si>
    <t>French</t>
  </si>
  <si>
    <t>Other Alien</t>
  </si>
  <si>
    <t>Singaporean</t>
  </si>
  <si>
    <t>British</t>
  </si>
  <si>
    <t>American</t>
  </si>
  <si>
    <t>Chinese</t>
  </si>
  <si>
    <t>Total Foreign-Owned Shares</t>
  </si>
  <si>
    <t>Total Local-Owned Shares</t>
  </si>
  <si>
    <t>Number of Stockholders</t>
  </si>
  <si>
    <t>Number of Shareholders Owning at least</t>
  </si>
  <si>
    <t xml:space="preserve">       1 Board Lot each</t>
  </si>
  <si>
    <r>
      <t xml:space="preserve">(A)  </t>
    </r>
    <r>
      <rPr>
        <i/>
        <sz val="9"/>
        <rFont val="Arial"/>
        <family val="2"/>
      </rPr>
      <t>With noted variances in the Number of shares as follows:</t>
    </r>
  </si>
  <si>
    <r>
      <t xml:space="preserve">ok </t>
    </r>
    <r>
      <rPr>
        <i/>
        <sz val="8"/>
        <rFont val="Arial"/>
        <family val="2"/>
      </rPr>
      <t xml:space="preserve"> Footing/calculation checked, in order.</t>
    </r>
  </si>
  <si>
    <r>
      <t xml:space="preserve">(B) </t>
    </r>
    <r>
      <rPr>
        <i/>
        <sz val="9"/>
        <rFont val="Arial"/>
        <family val="2"/>
      </rPr>
      <t xml:space="preserve"> Difference solely due to shares for MSOP and ELTIP already considered by RCBC but not yet considered as issued shares by Investor Relations to conform with SGV's comments in prior years' Audit and not listed as well by the PSE.  Details follow:</t>
    </r>
  </si>
  <si>
    <t>2.  Schedule submitted by M' Rich Quinio of Investor Relations per email dated July 10, 2015</t>
  </si>
</sst>
</file>

<file path=xl/styles.xml><?xml version="1.0" encoding="utf-8"?>
<styleSheet xmlns="http://schemas.openxmlformats.org/spreadsheetml/2006/main">
  <numFmts count="3">
    <numFmt numFmtId="43" formatCode="_(* #,##0.00_);_(* \(#,##0.00\);_(* &quot;-&quot;??_);_(@_)"/>
    <numFmt numFmtId="164" formatCode="_(* #,##0_);_(* \(#,##0\);_(* &quot;-&quot;??_);_(@_)"/>
    <numFmt numFmtId="165" formatCode="0.0%"/>
  </numFmts>
  <fonts count="22">
    <font>
      <sz val="11"/>
      <color theme="1"/>
      <name val="Calibri"/>
      <family val="2"/>
      <scheme val="minor"/>
    </font>
    <font>
      <sz val="11"/>
      <color theme="1"/>
      <name val="Calibri"/>
      <family val="2"/>
      <scheme val="minor"/>
    </font>
    <font>
      <b/>
      <sz val="9"/>
      <name val="Arial"/>
      <family val="2"/>
    </font>
    <font>
      <sz val="9"/>
      <name val="Arial"/>
      <family val="2"/>
    </font>
    <font>
      <b/>
      <sz val="9"/>
      <color rgb="FFFF0000"/>
      <name val="Arial"/>
      <family val="2"/>
    </font>
    <font>
      <b/>
      <i/>
      <sz val="8"/>
      <color rgb="FFFF0000"/>
      <name val="Arial"/>
      <family val="2"/>
    </font>
    <font>
      <b/>
      <i/>
      <sz val="9"/>
      <color indexed="10"/>
      <name val="Arial"/>
      <family val="2"/>
    </font>
    <font>
      <b/>
      <sz val="9"/>
      <color indexed="12"/>
      <name val="Arial"/>
      <family val="2"/>
    </font>
    <font>
      <b/>
      <i/>
      <sz val="9"/>
      <color rgb="FFFF0000"/>
      <name val="Arial"/>
      <family val="2"/>
    </font>
    <font>
      <b/>
      <i/>
      <sz val="8"/>
      <color indexed="10"/>
      <name val="Arial"/>
      <family val="2"/>
    </font>
    <font>
      <sz val="9"/>
      <color theme="1" tint="4.9989318521683403E-2"/>
      <name val="Arial"/>
      <family val="2"/>
    </font>
    <font>
      <sz val="9"/>
      <color rgb="FFFF0000"/>
      <name val="Arial"/>
      <family val="2"/>
    </font>
    <font>
      <b/>
      <sz val="9"/>
      <color indexed="10"/>
      <name val="Arial"/>
      <family val="2"/>
    </font>
    <font>
      <i/>
      <sz val="8"/>
      <color indexed="12"/>
      <name val="Arial"/>
      <family val="2"/>
    </font>
    <font>
      <u val="singleAccounting"/>
      <sz val="9"/>
      <name val="Arial"/>
      <family val="2"/>
    </font>
    <font>
      <sz val="10"/>
      <color indexed="10"/>
      <name val="Arial"/>
      <family val="2"/>
    </font>
    <font>
      <sz val="9"/>
      <color indexed="8"/>
      <name val="Arial"/>
      <family val="2"/>
    </font>
    <font>
      <i/>
      <sz val="9"/>
      <name val="Arial"/>
      <family val="2"/>
    </font>
    <font>
      <i/>
      <sz val="8"/>
      <name val="Arial"/>
      <family val="2"/>
    </font>
    <font>
      <b/>
      <sz val="8"/>
      <color indexed="81"/>
      <name val="Arial"/>
      <family val="2"/>
    </font>
    <font>
      <sz val="8"/>
      <color indexed="81"/>
      <name val="Arial"/>
      <family val="2"/>
    </font>
    <font>
      <sz val="9"/>
      <color indexed="81"/>
      <name val="Tahoma"/>
      <family val="2"/>
    </font>
  </fonts>
  <fills count="7">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5">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3" fillId="0" borderId="0" xfId="0" applyFont="1"/>
    <xf numFmtId="164" fontId="3" fillId="0" borderId="0" xfId="1" applyNumberFormat="1" applyFont="1"/>
    <xf numFmtId="43" fontId="3" fillId="0" borderId="0" xfId="1" applyFont="1"/>
    <xf numFmtId="0" fontId="3" fillId="0" borderId="0" xfId="0" applyFont="1" applyFill="1"/>
    <xf numFmtId="164" fontId="2" fillId="0" borderId="0" xfId="1" applyNumberFormat="1" applyFont="1"/>
    <xf numFmtId="0" fontId="3" fillId="0" borderId="1" xfId="0" applyFont="1" applyBorder="1"/>
    <xf numFmtId="0" fontId="3" fillId="0" borderId="1" xfId="0" applyFont="1" applyFill="1" applyBorder="1"/>
    <xf numFmtId="164" fontId="4" fillId="0" borderId="1" xfId="1" applyNumberFormat="1" applyFont="1" applyBorder="1"/>
    <xf numFmtId="164" fontId="2" fillId="0" borderId="1" xfId="1" applyNumberFormat="1" applyFont="1" applyBorder="1"/>
    <xf numFmtId="0" fontId="5" fillId="0" borderId="0" xfId="0" applyFont="1"/>
    <xf numFmtId="0" fontId="4" fillId="0" borderId="0" xfId="0" applyFont="1"/>
    <xf numFmtId="164" fontId="6" fillId="0" borderId="0" xfId="1" applyNumberFormat="1" applyFont="1" applyAlignment="1">
      <alignment horizontal="right"/>
    </xf>
    <xf numFmtId="0" fontId="2" fillId="0" borderId="0" xfId="0" applyFont="1" applyAlignment="1">
      <alignment horizontal="right" wrapText="1"/>
    </xf>
    <xf numFmtId="0" fontId="2" fillId="0" borderId="0" xfId="0" applyFont="1" applyFill="1" applyAlignment="1">
      <alignment horizontal="right" wrapText="1"/>
    </xf>
    <xf numFmtId="0" fontId="7" fillId="0" borderId="0" xfId="0" applyFont="1"/>
    <xf numFmtId="165" fontId="3" fillId="0" borderId="0" xfId="2" applyNumberFormat="1" applyFont="1"/>
    <xf numFmtId="43" fontId="3" fillId="0" borderId="0" xfId="1" applyFont="1" applyBorder="1"/>
    <xf numFmtId="0" fontId="3" fillId="0" borderId="0" xfId="0" applyFont="1" applyBorder="1"/>
    <xf numFmtId="164" fontId="3" fillId="0" borderId="0" xfId="1" applyNumberFormat="1" applyFont="1" applyFill="1"/>
    <xf numFmtId="10" fontId="3" fillId="0" borderId="0" xfId="2" applyNumberFormat="1" applyFont="1"/>
    <xf numFmtId="164" fontId="3" fillId="0" borderId="0" xfId="0" applyNumberFormat="1" applyFont="1"/>
    <xf numFmtId="164" fontId="2" fillId="0" borderId="0" xfId="0" applyNumberFormat="1" applyFont="1"/>
    <xf numFmtId="0" fontId="8" fillId="0" borderId="0" xfId="0" applyFont="1"/>
    <xf numFmtId="0" fontId="2" fillId="0" borderId="0" xfId="0" applyFont="1"/>
    <xf numFmtId="164" fontId="9" fillId="0" borderId="0" xfId="0" applyNumberFormat="1" applyFont="1"/>
    <xf numFmtId="164" fontId="10" fillId="0" borderId="0" xfId="1" applyNumberFormat="1" applyFont="1" applyFill="1"/>
    <xf numFmtId="164" fontId="11" fillId="0" borderId="0" xfId="1" applyNumberFormat="1" applyFont="1" applyFill="1"/>
    <xf numFmtId="164" fontId="3" fillId="0" borderId="1" xfId="1" applyNumberFormat="1" applyFont="1" applyFill="1" applyBorder="1"/>
    <xf numFmtId="164" fontId="2" fillId="0" borderId="1" xfId="0" applyNumberFormat="1" applyFont="1" applyBorder="1"/>
    <xf numFmtId="164" fontId="3" fillId="0" borderId="1" xfId="1" applyNumberFormat="1" applyFont="1" applyBorder="1"/>
    <xf numFmtId="165" fontId="9" fillId="0" borderId="0" xfId="2" applyNumberFormat="1" applyFont="1"/>
    <xf numFmtId="164" fontId="3" fillId="0" borderId="0" xfId="1" applyNumberFormat="1" applyFont="1" applyFill="1" applyBorder="1"/>
    <xf numFmtId="164" fontId="3" fillId="0" borderId="0" xfId="1" applyNumberFormat="1" applyFont="1" applyBorder="1"/>
    <xf numFmtId="0" fontId="9" fillId="0" borderId="0" xfId="0" applyFont="1"/>
    <xf numFmtId="0" fontId="2" fillId="2" borderId="2" xfId="0" applyFont="1" applyFill="1" applyBorder="1"/>
    <xf numFmtId="10" fontId="2" fillId="2" borderId="2" xfId="2" applyNumberFormat="1" applyFont="1" applyFill="1" applyBorder="1"/>
    <xf numFmtId="164" fontId="3" fillId="2" borderId="2" xfId="1" applyNumberFormat="1" applyFont="1" applyFill="1" applyBorder="1"/>
    <xf numFmtId="164" fontId="2" fillId="2" borderId="2" xfId="1" applyNumberFormat="1" applyFont="1" applyFill="1" applyBorder="1"/>
    <xf numFmtId="10" fontId="2" fillId="0" borderId="0" xfId="2" applyNumberFormat="1" applyFont="1"/>
    <xf numFmtId="0" fontId="3" fillId="2" borderId="2" xfId="0" applyFont="1" applyFill="1" applyBorder="1"/>
    <xf numFmtId="10" fontId="3" fillId="0" borderId="0" xfId="0" applyNumberFormat="1" applyFont="1"/>
    <xf numFmtId="0" fontId="2" fillId="0" borderId="0" xfId="0" applyFont="1" applyAlignment="1"/>
    <xf numFmtId="0" fontId="3" fillId="0" borderId="0" xfId="0" applyFont="1" applyAlignment="1"/>
    <xf numFmtId="0" fontId="12" fillId="0" borderId="0" xfId="0" applyFont="1"/>
    <xf numFmtId="0" fontId="6" fillId="0" borderId="0" xfId="0" applyFont="1"/>
    <xf numFmtId="38" fontId="3" fillId="0" borderId="0" xfId="1" applyNumberFormat="1" applyFont="1" applyFill="1"/>
    <xf numFmtId="0" fontId="2" fillId="3" borderId="3" xfId="0" applyFont="1" applyFill="1" applyBorder="1"/>
    <xf numFmtId="38" fontId="2" fillId="3" borderId="3" xfId="1" applyNumberFormat="1" applyFont="1" applyFill="1" applyBorder="1"/>
    <xf numFmtId="0" fontId="2" fillId="0" borderId="0" xfId="0" applyFont="1" applyBorder="1"/>
    <xf numFmtId="38" fontId="2" fillId="0" borderId="0" xfId="1" applyNumberFormat="1" applyFont="1" applyFill="1" applyBorder="1"/>
    <xf numFmtId="0" fontId="13" fillId="0" borderId="0" xfId="0" applyFont="1"/>
    <xf numFmtId="43" fontId="3" fillId="0" borderId="0" xfId="0" applyNumberFormat="1" applyFont="1"/>
    <xf numFmtId="37" fontId="2" fillId="3" borderId="3" xfId="0" applyNumberFormat="1" applyFont="1" applyFill="1" applyBorder="1"/>
    <xf numFmtId="0" fontId="9" fillId="0" borderId="0" xfId="0" applyFont="1" applyAlignment="1">
      <alignment horizontal="right"/>
    </xf>
    <xf numFmtId="38" fontId="9" fillId="0" borderId="4" xfId="0" applyNumberFormat="1" applyFont="1" applyBorder="1" applyAlignment="1">
      <alignment horizontal="right"/>
    </xf>
    <xf numFmtId="164" fontId="3" fillId="0" borderId="3" xfId="1" applyNumberFormat="1" applyFont="1" applyFill="1" applyBorder="1"/>
    <xf numFmtId="0" fontId="2" fillId="0" borderId="0" xfId="0" applyFont="1" applyAlignment="1">
      <alignment horizontal="center"/>
    </xf>
    <xf numFmtId="0" fontId="2" fillId="0" borderId="0" xfId="0" applyFont="1" applyBorder="1" applyAlignment="1"/>
    <xf numFmtId="164" fontId="14" fillId="0" borderId="0" xfId="1" applyNumberFormat="1" applyFont="1"/>
    <xf numFmtId="164" fontId="3" fillId="0" borderId="0" xfId="1" applyNumberFormat="1" applyFont="1" applyAlignment="1">
      <alignment wrapText="1"/>
    </xf>
    <xf numFmtId="0" fontId="3" fillId="0" borderId="0" xfId="0" applyFont="1" applyAlignment="1">
      <alignment horizontal="center" wrapText="1"/>
    </xf>
    <xf numFmtId="0" fontId="2" fillId="0" borderId="2" xfId="0" applyFont="1" applyBorder="1"/>
    <xf numFmtId="0" fontId="3" fillId="0" borderId="2" xfId="0" applyFont="1" applyBorder="1"/>
    <xf numFmtId="0" fontId="3" fillId="0" borderId="2" xfId="0" applyFont="1" applyBorder="1" applyAlignment="1">
      <alignment horizontal="center" wrapText="1"/>
    </xf>
    <xf numFmtId="10" fontId="2" fillId="0" borderId="2" xfId="0" applyNumberFormat="1" applyFont="1" applyBorder="1"/>
    <xf numFmtId="0" fontId="15" fillId="4" borderId="6" xfId="0" quotePrefix="1" applyFont="1" applyFill="1" applyBorder="1" applyAlignment="1">
      <alignment horizontal="center" vertical="center"/>
    </xf>
    <xf numFmtId="0" fontId="12" fillId="0" borderId="0" xfId="0" applyFont="1" applyFill="1" applyBorder="1" applyAlignment="1">
      <alignment horizontal="left" vertical="center"/>
    </xf>
    <xf numFmtId="0" fontId="2" fillId="0" borderId="0" xfId="0" applyFont="1" applyFill="1" applyBorder="1" applyAlignment="1">
      <alignment horizontal="center" vertical="center"/>
    </xf>
    <xf numFmtId="164" fontId="3" fillId="0" borderId="0" xfId="0" applyNumberFormat="1" applyFont="1" applyFill="1"/>
    <xf numFmtId="0" fontId="3" fillId="0" borderId="0" xfId="0" applyFont="1" applyAlignment="1">
      <alignment horizontal="center"/>
    </xf>
    <xf numFmtId="0" fontId="2" fillId="2" borderId="3" xfId="0" applyFont="1" applyFill="1" applyBorder="1"/>
    <xf numFmtId="164" fontId="2" fillId="2" borderId="3" xfId="1" applyNumberFormat="1" applyFont="1" applyFill="1" applyBorder="1"/>
    <xf numFmtId="0" fontId="2" fillId="0" borderId="0" xfId="0" applyFont="1" applyFill="1" applyBorder="1"/>
    <xf numFmtId="164" fontId="2" fillId="0" borderId="0" xfId="1" applyNumberFormat="1" applyFont="1" applyFill="1" applyBorder="1"/>
    <xf numFmtId="0" fontId="9" fillId="0" borderId="0" xfId="0" applyFont="1" applyFill="1"/>
    <xf numFmtId="0" fontId="2" fillId="5" borderId="2" xfId="0" applyFont="1" applyFill="1" applyBorder="1"/>
    <xf numFmtId="10" fontId="2" fillId="5" borderId="2" xfId="2" applyNumberFormat="1" applyFont="1" applyFill="1" applyBorder="1"/>
    <xf numFmtId="10" fontId="2" fillId="0" borderId="0" xfId="2" applyNumberFormat="1" applyFont="1" applyBorder="1"/>
    <xf numFmtId="0" fontId="15" fillId="5" borderId="6" xfId="0" quotePrefix="1" applyFont="1" applyFill="1" applyBorder="1" applyAlignment="1">
      <alignment horizontal="center" vertical="center"/>
    </xf>
    <xf numFmtId="0" fontId="2" fillId="5" borderId="3" xfId="0" applyFont="1" applyFill="1" applyBorder="1"/>
    <xf numFmtId="164" fontId="2" fillId="5" borderId="3" xfId="0" applyNumberFormat="1" applyFont="1" applyFill="1" applyBorder="1"/>
    <xf numFmtId="10" fontId="2" fillId="5" borderId="3" xfId="2" applyNumberFormat="1" applyFont="1" applyFill="1" applyBorder="1"/>
    <xf numFmtId="0" fontId="2" fillId="6" borderId="2" xfId="0" applyFont="1" applyFill="1" applyBorder="1"/>
    <xf numFmtId="0" fontId="3" fillId="6" borderId="2" xfId="0" applyFont="1" applyFill="1" applyBorder="1"/>
    <xf numFmtId="164" fontId="2" fillId="6" borderId="2" xfId="1" applyNumberFormat="1" applyFont="1" applyFill="1" applyBorder="1"/>
    <xf numFmtId="0" fontId="2" fillId="6" borderId="0" xfId="0" applyFont="1" applyFill="1" applyBorder="1"/>
    <xf numFmtId="0" fontId="3" fillId="6" borderId="0" xfId="0" applyFont="1" applyFill="1" applyBorder="1"/>
    <xf numFmtId="164" fontId="2" fillId="6" borderId="0" xfId="1" applyNumberFormat="1" applyFont="1" applyFill="1" applyBorder="1"/>
    <xf numFmtId="10" fontId="3" fillId="0" borderId="1" xfId="2" applyNumberFormat="1" applyFont="1" applyBorder="1"/>
    <xf numFmtId="0" fontId="2" fillId="0" borderId="0" xfId="0" applyFont="1" applyAlignment="1">
      <alignment horizontal="center"/>
    </xf>
    <xf numFmtId="0" fontId="2" fillId="0" borderId="0" xfId="0" applyFont="1" applyFill="1" applyAlignment="1">
      <alignment horizontal="center"/>
    </xf>
    <xf numFmtId="0" fontId="6" fillId="0" borderId="0" xfId="0" applyFont="1" applyAlignment="1">
      <alignment horizontal="left" vertical="top" wrapText="1"/>
    </xf>
    <xf numFmtId="0" fontId="12" fillId="5" borderId="5"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12" fillId="4" borderId="5" xfId="0" applyFont="1" applyFill="1" applyBorder="1" applyAlignment="1">
      <alignment horizontal="left" vertical="center"/>
    </xf>
    <xf numFmtId="0" fontId="12" fillId="4" borderId="9" xfId="0" applyFont="1" applyFill="1" applyBorder="1" applyAlignment="1">
      <alignment horizontal="left" vertical="center"/>
    </xf>
    <xf numFmtId="0" fontId="12" fillId="4" borderId="12" xfId="0" applyFont="1" applyFill="1" applyBorder="1" applyAlignment="1">
      <alignment horizontal="left"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08"/>
  <sheetViews>
    <sheetView tabSelected="1" topLeftCell="A26" workbookViewId="0">
      <selection activeCell="E43" sqref="E43"/>
    </sheetView>
  </sheetViews>
  <sheetFormatPr defaultRowHeight="12"/>
  <cols>
    <col min="1" max="1" width="36.28515625" style="1" bestFit="1" customWidth="1"/>
    <col min="2" max="2" width="17.7109375" style="1" customWidth="1"/>
    <col min="3" max="3" width="17.7109375" style="4" customWidth="1"/>
    <col min="4" max="4" width="14.140625" style="1" customWidth="1"/>
    <col min="5" max="5" width="15.42578125" style="2" customWidth="1"/>
    <col min="6" max="6" width="3.7109375" style="1" customWidth="1"/>
    <col min="7" max="7" width="17.42578125" style="1" customWidth="1"/>
    <col min="8" max="8" width="21.140625" style="2" customWidth="1"/>
    <col min="9" max="10" width="9.140625" style="1"/>
    <col min="11" max="12" width="15.5703125" style="3" customWidth="1"/>
    <col min="13" max="256" width="9.140625" style="1"/>
    <col min="257" max="257" width="36.28515625" style="1" bestFit="1" customWidth="1"/>
    <col min="258" max="259" width="17.7109375" style="1" customWidth="1"/>
    <col min="260" max="260" width="14.140625" style="1" customWidth="1"/>
    <col min="261" max="261" width="15.42578125" style="1" customWidth="1"/>
    <col min="262" max="262" width="3.7109375" style="1" customWidth="1"/>
    <col min="263" max="263" width="17.42578125" style="1" customWidth="1"/>
    <col min="264" max="264" width="21.140625" style="1" customWidth="1"/>
    <col min="265" max="266" width="9.140625" style="1"/>
    <col min="267" max="268" width="15.5703125" style="1" customWidth="1"/>
    <col min="269" max="512" width="9.140625" style="1"/>
    <col min="513" max="513" width="36.28515625" style="1" bestFit="1" customWidth="1"/>
    <col min="514" max="515" width="17.7109375" style="1" customWidth="1"/>
    <col min="516" max="516" width="14.140625" style="1" customWidth="1"/>
    <col min="517" max="517" width="15.42578125" style="1" customWidth="1"/>
    <col min="518" max="518" width="3.7109375" style="1" customWidth="1"/>
    <col min="519" max="519" width="17.42578125" style="1" customWidth="1"/>
    <col min="520" max="520" width="21.140625" style="1" customWidth="1"/>
    <col min="521" max="522" width="9.140625" style="1"/>
    <col min="523" max="524" width="15.5703125" style="1" customWidth="1"/>
    <col min="525" max="768" width="9.140625" style="1"/>
    <col min="769" max="769" width="36.28515625" style="1" bestFit="1" customWidth="1"/>
    <col min="770" max="771" width="17.7109375" style="1" customWidth="1"/>
    <col min="772" max="772" width="14.140625" style="1" customWidth="1"/>
    <col min="773" max="773" width="15.42578125" style="1" customWidth="1"/>
    <col min="774" max="774" width="3.7109375" style="1" customWidth="1"/>
    <col min="775" max="775" width="17.42578125" style="1" customWidth="1"/>
    <col min="776" max="776" width="21.140625" style="1" customWidth="1"/>
    <col min="777" max="778" width="9.140625" style="1"/>
    <col min="779" max="780" width="15.5703125" style="1" customWidth="1"/>
    <col min="781" max="1024" width="9.140625" style="1"/>
    <col min="1025" max="1025" width="36.28515625" style="1" bestFit="1" customWidth="1"/>
    <col min="1026" max="1027" width="17.7109375" style="1" customWidth="1"/>
    <col min="1028" max="1028" width="14.140625" style="1" customWidth="1"/>
    <col min="1029" max="1029" width="15.42578125" style="1" customWidth="1"/>
    <col min="1030" max="1030" width="3.7109375" style="1" customWidth="1"/>
    <col min="1031" max="1031" width="17.42578125" style="1" customWidth="1"/>
    <col min="1032" max="1032" width="21.140625" style="1" customWidth="1"/>
    <col min="1033" max="1034" width="9.140625" style="1"/>
    <col min="1035" max="1036" width="15.5703125" style="1" customWidth="1"/>
    <col min="1037" max="1280" width="9.140625" style="1"/>
    <col min="1281" max="1281" width="36.28515625" style="1" bestFit="1" customWidth="1"/>
    <col min="1282" max="1283" width="17.7109375" style="1" customWidth="1"/>
    <col min="1284" max="1284" width="14.140625" style="1" customWidth="1"/>
    <col min="1285" max="1285" width="15.42578125" style="1" customWidth="1"/>
    <col min="1286" max="1286" width="3.7109375" style="1" customWidth="1"/>
    <col min="1287" max="1287" width="17.42578125" style="1" customWidth="1"/>
    <col min="1288" max="1288" width="21.140625" style="1" customWidth="1"/>
    <col min="1289" max="1290" width="9.140625" style="1"/>
    <col min="1291" max="1292" width="15.5703125" style="1" customWidth="1"/>
    <col min="1293" max="1536" width="9.140625" style="1"/>
    <col min="1537" max="1537" width="36.28515625" style="1" bestFit="1" customWidth="1"/>
    <col min="1538" max="1539" width="17.7109375" style="1" customWidth="1"/>
    <col min="1540" max="1540" width="14.140625" style="1" customWidth="1"/>
    <col min="1541" max="1541" width="15.42578125" style="1" customWidth="1"/>
    <col min="1542" max="1542" width="3.7109375" style="1" customWidth="1"/>
    <col min="1543" max="1543" width="17.42578125" style="1" customWidth="1"/>
    <col min="1544" max="1544" width="21.140625" style="1" customWidth="1"/>
    <col min="1545" max="1546" width="9.140625" style="1"/>
    <col min="1547" max="1548" width="15.5703125" style="1" customWidth="1"/>
    <col min="1549" max="1792" width="9.140625" style="1"/>
    <col min="1793" max="1793" width="36.28515625" style="1" bestFit="1" customWidth="1"/>
    <col min="1794" max="1795" width="17.7109375" style="1" customWidth="1"/>
    <col min="1796" max="1796" width="14.140625" style="1" customWidth="1"/>
    <col min="1797" max="1797" width="15.42578125" style="1" customWidth="1"/>
    <col min="1798" max="1798" width="3.7109375" style="1" customWidth="1"/>
    <col min="1799" max="1799" width="17.42578125" style="1" customWidth="1"/>
    <col min="1800" max="1800" width="21.140625" style="1" customWidth="1"/>
    <col min="1801" max="1802" width="9.140625" style="1"/>
    <col min="1803" max="1804" width="15.5703125" style="1" customWidth="1"/>
    <col min="1805" max="2048" width="9.140625" style="1"/>
    <col min="2049" max="2049" width="36.28515625" style="1" bestFit="1" customWidth="1"/>
    <col min="2050" max="2051" width="17.7109375" style="1" customWidth="1"/>
    <col min="2052" max="2052" width="14.140625" style="1" customWidth="1"/>
    <col min="2053" max="2053" width="15.42578125" style="1" customWidth="1"/>
    <col min="2054" max="2054" width="3.7109375" style="1" customWidth="1"/>
    <col min="2055" max="2055" width="17.42578125" style="1" customWidth="1"/>
    <col min="2056" max="2056" width="21.140625" style="1" customWidth="1"/>
    <col min="2057" max="2058" width="9.140625" style="1"/>
    <col min="2059" max="2060" width="15.5703125" style="1" customWidth="1"/>
    <col min="2061" max="2304" width="9.140625" style="1"/>
    <col min="2305" max="2305" width="36.28515625" style="1" bestFit="1" customWidth="1"/>
    <col min="2306" max="2307" width="17.7109375" style="1" customWidth="1"/>
    <col min="2308" max="2308" width="14.140625" style="1" customWidth="1"/>
    <col min="2309" max="2309" width="15.42578125" style="1" customWidth="1"/>
    <col min="2310" max="2310" width="3.7109375" style="1" customWidth="1"/>
    <col min="2311" max="2311" width="17.42578125" style="1" customWidth="1"/>
    <col min="2312" max="2312" width="21.140625" style="1" customWidth="1"/>
    <col min="2313" max="2314" width="9.140625" style="1"/>
    <col min="2315" max="2316" width="15.5703125" style="1" customWidth="1"/>
    <col min="2317" max="2560" width="9.140625" style="1"/>
    <col min="2561" max="2561" width="36.28515625" style="1" bestFit="1" customWidth="1"/>
    <col min="2562" max="2563" width="17.7109375" style="1" customWidth="1"/>
    <col min="2564" max="2564" width="14.140625" style="1" customWidth="1"/>
    <col min="2565" max="2565" width="15.42578125" style="1" customWidth="1"/>
    <col min="2566" max="2566" width="3.7109375" style="1" customWidth="1"/>
    <col min="2567" max="2567" width="17.42578125" style="1" customWidth="1"/>
    <col min="2568" max="2568" width="21.140625" style="1" customWidth="1"/>
    <col min="2569" max="2570" width="9.140625" style="1"/>
    <col min="2571" max="2572" width="15.5703125" style="1" customWidth="1"/>
    <col min="2573" max="2816" width="9.140625" style="1"/>
    <col min="2817" max="2817" width="36.28515625" style="1" bestFit="1" customWidth="1"/>
    <col min="2818" max="2819" width="17.7109375" style="1" customWidth="1"/>
    <col min="2820" max="2820" width="14.140625" style="1" customWidth="1"/>
    <col min="2821" max="2821" width="15.42578125" style="1" customWidth="1"/>
    <col min="2822" max="2822" width="3.7109375" style="1" customWidth="1"/>
    <col min="2823" max="2823" width="17.42578125" style="1" customWidth="1"/>
    <col min="2824" max="2824" width="21.140625" style="1" customWidth="1"/>
    <col min="2825" max="2826" width="9.140625" style="1"/>
    <col min="2827" max="2828" width="15.5703125" style="1" customWidth="1"/>
    <col min="2829" max="3072" width="9.140625" style="1"/>
    <col min="3073" max="3073" width="36.28515625" style="1" bestFit="1" customWidth="1"/>
    <col min="3074" max="3075" width="17.7109375" style="1" customWidth="1"/>
    <col min="3076" max="3076" width="14.140625" style="1" customWidth="1"/>
    <col min="3077" max="3077" width="15.42578125" style="1" customWidth="1"/>
    <col min="3078" max="3078" width="3.7109375" style="1" customWidth="1"/>
    <col min="3079" max="3079" width="17.42578125" style="1" customWidth="1"/>
    <col min="3080" max="3080" width="21.140625" style="1" customWidth="1"/>
    <col min="3081" max="3082" width="9.140625" style="1"/>
    <col min="3083" max="3084" width="15.5703125" style="1" customWidth="1"/>
    <col min="3085" max="3328" width="9.140625" style="1"/>
    <col min="3329" max="3329" width="36.28515625" style="1" bestFit="1" customWidth="1"/>
    <col min="3330" max="3331" width="17.7109375" style="1" customWidth="1"/>
    <col min="3332" max="3332" width="14.140625" style="1" customWidth="1"/>
    <col min="3333" max="3333" width="15.42578125" style="1" customWidth="1"/>
    <col min="3334" max="3334" width="3.7109375" style="1" customWidth="1"/>
    <col min="3335" max="3335" width="17.42578125" style="1" customWidth="1"/>
    <col min="3336" max="3336" width="21.140625" style="1" customWidth="1"/>
    <col min="3337" max="3338" width="9.140625" style="1"/>
    <col min="3339" max="3340" width="15.5703125" style="1" customWidth="1"/>
    <col min="3341" max="3584" width="9.140625" style="1"/>
    <col min="3585" max="3585" width="36.28515625" style="1" bestFit="1" customWidth="1"/>
    <col min="3586" max="3587" width="17.7109375" style="1" customWidth="1"/>
    <col min="3588" max="3588" width="14.140625" style="1" customWidth="1"/>
    <col min="3589" max="3589" width="15.42578125" style="1" customWidth="1"/>
    <col min="3590" max="3590" width="3.7109375" style="1" customWidth="1"/>
    <col min="3591" max="3591" width="17.42578125" style="1" customWidth="1"/>
    <col min="3592" max="3592" width="21.140625" style="1" customWidth="1"/>
    <col min="3593" max="3594" width="9.140625" style="1"/>
    <col min="3595" max="3596" width="15.5703125" style="1" customWidth="1"/>
    <col min="3597" max="3840" width="9.140625" style="1"/>
    <col min="3841" max="3841" width="36.28515625" style="1" bestFit="1" customWidth="1"/>
    <col min="3842" max="3843" width="17.7109375" style="1" customWidth="1"/>
    <col min="3844" max="3844" width="14.140625" style="1" customWidth="1"/>
    <col min="3845" max="3845" width="15.42578125" style="1" customWidth="1"/>
    <col min="3846" max="3846" width="3.7109375" style="1" customWidth="1"/>
    <col min="3847" max="3847" width="17.42578125" style="1" customWidth="1"/>
    <col min="3848" max="3848" width="21.140625" style="1" customWidth="1"/>
    <col min="3849" max="3850" width="9.140625" style="1"/>
    <col min="3851" max="3852" width="15.5703125" style="1" customWidth="1"/>
    <col min="3853" max="4096" width="9.140625" style="1"/>
    <col min="4097" max="4097" width="36.28515625" style="1" bestFit="1" customWidth="1"/>
    <col min="4098" max="4099" width="17.7109375" style="1" customWidth="1"/>
    <col min="4100" max="4100" width="14.140625" style="1" customWidth="1"/>
    <col min="4101" max="4101" width="15.42578125" style="1" customWidth="1"/>
    <col min="4102" max="4102" width="3.7109375" style="1" customWidth="1"/>
    <col min="4103" max="4103" width="17.42578125" style="1" customWidth="1"/>
    <col min="4104" max="4104" width="21.140625" style="1" customWidth="1"/>
    <col min="4105" max="4106" width="9.140625" style="1"/>
    <col min="4107" max="4108" width="15.5703125" style="1" customWidth="1"/>
    <col min="4109" max="4352" width="9.140625" style="1"/>
    <col min="4353" max="4353" width="36.28515625" style="1" bestFit="1" customWidth="1"/>
    <col min="4354" max="4355" width="17.7109375" style="1" customWidth="1"/>
    <col min="4356" max="4356" width="14.140625" style="1" customWidth="1"/>
    <col min="4357" max="4357" width="15.42578125" style="1" customWidth="1"/>
    <col min="4358" max="4358" width="3.7109375" style="1" customWidth="1"/>
    <col min="4359" max="4359" width="17.42578125" style="1" customWidth="1"/>
    <col min="4360" max="4360" width="21.140625" style="1" customWidth="1"/>
    <col min="4361" max="4362" width="9.140625" style="1"/>
    <col min="4363" max="4364" width="15.5703125" style="1" customWidth="1"/>
    <col min="4365" max="4608" width="9.140625" style="1"/>
    <col min="4609" max="4609" width="36.28515625" style="1" bestFit="1" customWidth="1"/>
    <col min="4610" max="4611" width="17.7109375" style="1" customWidth="1"/>
    <col min="4612" max="4612" width="14.140625" style="1" customWidth="1"/>
    <col min="4613" max="4613" width="15.42578125" style="1" customWidth="1"/>
    <col min="4614" max="4614" width="3.7109375" style="1" customWidth="1"/>
    <col min="4615" max="4615" width="17.42578125" style="1" customWidth="1"/>
    <col min="4616" max="4616" width="21.140625" style="1" customWidth="1"/>
    <col min="4617" max="4618" width="9.140625" style="1"/>
    <col min="4619" max="4620" width="15.5703125" style="1" customWidth="1"/>
    <col min="4621" max="4864" width="9.140625" style="1"/>
    <col min="4865" max="4865" width="36.28515625" style="1" bestFit="1" customWidth="1"/>
    <col min="4866" max="4867" width="17.7109375" style="1" customWidth="1"/>
    <col min="4868" max="4868" width="14.140625" style="1" customWidth="1"/>
    <col min="4869" max="4869" width="15.42578125" style="1" customWidth="1"/>
    <col min="4870" max="4870" width="3.7109375" style="1" customWidth="1"/>
    <col min="4871" max="4871" width="17.42578125" style="1" customWidth="1"/>
    <col min="4872" max="4872" width="21.140625" style="1" customWidth="1"/>
    <col min="4873" max="4874" width="9.140625" style="1"/>
    <col min="4875" max="4876" width="15.5703125" style="1" customWidth="1"/>
    <col min="4877" max="5120" width="9.140625" style="1"/>
    <col min="5121" max="5121" width="36.28515625" style="1" bestFit="1" customWidth="1"/>
    <col min="5122" max="5123" width="17.7109375" style="1" customWidth="1"/>
    <col min="5124" max="5124" width="14.140625" style="1" customWidth="1"/>
    <col min="5125" max="5125" width="15.42578125" style="1" customWidth="1"/>
    <col min="5126" max="5126" width="3.7109375" style="1" customWidth="1"/>
    <col min="5127" max="5127" width="17.42578125" style="1" customWidth="1"/>
    <col min="5128" max="5128" width="21.140625" style="1" customWidth="1"/>
    <col min="5129" max="5130" width="9.140625" style="1"/>
    <col min="5131" max="5132" width="15.5703125" style="1" customWidth="1"/>
    <col min="5133" max="5376" width="9.140625" style="1"/>
    <col min="5377" max="5377" width="36.28515625" style="1" bestFit="1" customWidth="1"/>
    <col min="5378" max="5379" width="17.7109375" style="1" customWidth="1"/>
    <col min="5380" max="5380" width="14.140625" style="1" customWidth="1"/>
    <col min="5381" max="5381" width="15.42578125" style="1" customWidth="1"/>
    <col min="5382" max="5382" width="3.7109375" style="1" customWidth="1"/>
    <col min="5383" max="5383" width="17.42578125" style="1" customWidth="1"/>
    <col min="5384" max="5384" width="21.140625" style="1" customWidth="1"/>
    <col min="5385" max="5386" width="9.140625" style="1"/>
    <col min="5387" max="5388" width="15.5703125" style="1" customWidth="1"/>
    <col min="5389" max="5632" width="9.140625" style="1"/>
    <col min="5633" max="5633" width="36.28515625" style="1" bestFit="1" customWidth="1"/>
    <col min="5634" max="5635" width="17.7109375" style="1" customWidth="1"/>
    <col min="5636" max="5636" width="14.140625" style="1" customWidth="1"/>
    <col min="5637" max="5637" width="15.42578125" style="1" customWidth="1"/>
    <col min="5638" max="5638" width="3.7109375" style="1" customWidth="1"/>
    <col min="5639" max="5639" width="17.42578125" style="1" customWidth="1"/>
    <col min="5640" max="5640" width="21.140625" style="1" customWidth="1"/>
    <col min="5641" max="5642" width="9.140625" style="1"/>
    <col min="5643" max="5644" width="15.5703125" style="1" customWidth="1"/>
    <col min="5645" max="5888" width="9.140625" style="1"/>
    <col min="5889" max="5889" width="36.28515625" style="1" bestFit="1" customWidth="1"/>
    <col min="5890" max="5891" width="17.7109375" style="1" customWidth="1"/>
    <col min="5892" max="5892" width="14.140625" style="1" customWidth="1"/>
    <col min="5893" max="5893" width="15.42578125" style="1" customWidth="1"/>
    <col min="5894" max="5894" width="3.7109375" style="1" customWidth="1"/>
    <col min="5895" max="5895" width="17.42578125" style="1" customWidth="1"/>
    <col min="5896" max="5896" width="21.140625" style="1" customWidth="1"/>
    <col min="5897" max="5898" width="9.140625" style="1"/>
    <col min="5899" max="5900" width="15.5703125" style="1" customWidth="1"/>
    <col min="5901" max="6144" width="9.140625" style="1"/>
    <col min="6145" max="6145" width="36.28515625" style="1" bestFit="1" customWidth="1"/>
    <col min="6146" max="6147" width="17.7109375" style="1" customWidth="1"/>
    <col min="6148" max="6148" width="14.140625" style="1" customWidth="1"/>
    <col min="6149" max="6149" width="15.42578125" style="1" customWidth="1"/>
    <col min="6150" max="6150" width="3.7109375" style="1" customWidth="1"/>
    <col min="6151" max="6151" width="17.42578125" style="1" customWidth="1"/>
    <col min="6152" max="6152" width="21.140625" style="1" customWidth="1"/>
    <col min="6153" max="6154" width="9.140625" style="1"/>
    <col min="6155" max="6156" width="15.5703125" style="1" customWidth="1"/>
    <col min="6157" max="6400" width="9.140625" style="1"/>
    <col min="6401" max="6401" width="36.28515625" style="1" bestFit="1" customWidth="1"/>
    <col min="6402" max="6403" width="17.7109375" style="1" customWidth="1"/>
    <col min="6404" max="6404" width="14.140625" style="1" customWidth="1"/>
    <col min="6405" max="6405" width="15.42578125" style="1" customWidth="1"/>
    <col min="6406" max="6406" width="3.7109375" style="1" customWidth="1"/>
    <col min="6407" max="6407" width="17.42578125" style="1" customWidth="1"/>
    <col min="6408" max="6408" width="21.140625" style="1" customWidth="1"/>
    <col min="6409" max="6410" width="9.140625" style="1"/>
    <col min="6411" max="6412" width="15.5703125" style="1" customWidth="1"/>
    <col min="6413" max="6656" width="9.140625" style="1"/>
    <col min="6657" max="6657" width="36.28515625" style="1" bestFit="1" customWidth="1"/>
    <col min="6658" max="6659" width="17.7109375" style="1" customWidth="1"/>
    <col min="6660" max="6660" width="14.140625" style="1" customWidth="1"/>
    <col min="6661" max="6661" width="15.42578125" style="1" customWidth="1"/>
    <col min="6662" max="6662" width="3.7109375" style="1" customWidth="1"/>
    <col min="6663" max="6663" width="17.42578125" style="1" customWidth="1"/>
    <col min="6664" max="6664" width="21.140625" style="1" customWidth="1"/>
    <col min="6665" max="6666" width="9.140625" style="1"/>
    <col min="6667" max="6668" width="15.5703125" style="1" customWidth="1"/>
    <col min="6669" max="6912" width="9.140625" style="1"/>
    <col min="6913" max="6913" width="36.28515625" style="1" bestFit="1" customWidth="1"/>
    <col min="6914" max="6915" width="17.7109375" style="1" customWidth="1"/>
    <col min="6916" max="6916" width="14.140625" style="1" customWidth="1"/>
    <col min="6917" max="6917" width="15.42578125" style="1" customWidth="1"/>
    <col min="6918" max="6918" width="3.7109375" style="1" customWidth="1"/>
    <col min="6919" max="6919" width="17.42578125" style="1" customWidth="1"/>
    <col min="6920" max="6920" width="21.140625" style="1" customWidth="1"/>
    <col min="6921" max="6922" width="9.140625" style="1"/>
    <col min="6923" max="6924" width="15.5703125" style="1" customWidth="1"/>
    <col min="6925" max="7168" width="9.140625" style="1"/>
    <col min="7169" max="7169" width="36.28515625" style="1" bestFit="1" customWidth="1"/>
    <col min="7170" max="7171" width="17.7109375" style="1" customWidth="1"/>
    <col min="7172" max="7172" width="14.140625" style="1" customWidth="1"/>
    <col min="7173" max="7173" width="15.42578125" style="1" customWidth="1"/>
    <col min="7174" max="7174" width="3.7109375" style="1" customWidth="1"/>
    <col min="7175" max="7175" width="17.42578125" style="1" customWidth="1"/>
    <col min="7176" max="7176" width="21.140625" style="1" customWidth="1"/>
    <col min="7177" max="7178" width="9.140625" style="1"/>
    <col min="7179" max="7180" width="15.5703125" style="1" customWidth="1"/>
    <col min="7181" max="7424" width="9.140625" style="1"/>
    <col min="7425" max="7425" width="36.28515625" style="1" bestFit="1" customWidth="1"/>
    <col min="7426" max="7427" width="17.7109375" style="1" customWidth="1"/>
    <col min="7428" max="7428" width="14.140625" style="1" customWidth="1"/>
    <col min="7429" max="7429" width="15.42578125" style="1" customWidth="1"/>
    <col min="7430" max="7430" width="3.7109375" style="1" customWidth="1"/>
    <col min="7431" max="7431" width="17.42578125" style="1" customWidth="1"/>
    <col min="7432" max="7432" width="21.140625" style="1" customWidth="1"/>
    <col min="7433" max="7434" width="9.140625" style="1"/>
    <col min="7435" max="7436" width="15.5703125" style="1" customWidth="1"/>
    <col min="7437" max="7680" width="9.140625" style="1"/>
    <col min="7681" max="7681" width="36.28515625" style="1" bestFit="1" customWidth="1"/>
    <col min="7682" max="7683" width="17.7109375" style="1" customWidth="1"/>
    <col min="7684" max="7684" width="14.140625" style="1" customWidth="1"/>
    <col min="7685" max="7685" width="15.42578125" style="1" customWidth="1"/>
    <col min="7686" max="7686" width="3.7109375" style="1" customWidth="1"/>
    <col min="7687" max="7687" width="17.42578125" style="1" customWidth="1"/>
    <col min="7688" max="7688" width="21.140625" style="1" customWidth="1"/>
    <col min="7689" max="7690" width="9.140625" style="1"/>
    <col min="7691" max="7692" width="15.5703125" style="1" customWidth="1"/>
    <col min="7693" max="7936" width="9.140625" style="1"/>
    <col min="7937" max="7937" width="36.28515625" style="1" bestFit="1" customWidth="1"/>
    <col min="7938" max="7939" width="17.7109375" style="1" customWidth="1"/>
    <col min="7940" max="7940" width="14.140625" style="1" customWidth="1"/>
    <col min="7941" max="7941" width="15.42578125" style="1" customWidth="1"/>
    <col min="7942" max="7942" width="3.7109375" style="1" customWidth="1"/>
    <col min="7943" max="7943" width="17.42578125" style="1" customWidth="1"/>
    <col min="7944" max="7944" width="21.140625" style="1" customWidth="1"/>
    <col min="7945" max="7946" width="9.140625" style="1"/>
    <col min="7947" max="7948" width="15.5703125" style="1" customWidth="1"/>
    <col min="7949" max="8192" width="9.140625" style="1"/>
    <col min="8193" max="8193" width="36.28515625" style="1" bestFit="1" customWidth="1"/>
    <col min="8194" max="8195" width="17.7109375" style="1" customWidth="1"/>
    <col min="8196" max="8196" width="14.140625" style="1" customWidth="1"/>
    <col min="8197" max="8197" width="15.42578125" style="1" customWidth="1"/>
    <col min="8198" max="8198" width="3.7109375" style="1" customWidth="1"/>
    <col min="8199" max="8199" width="17.42578125" style="1" customWidth="1"/>
    <col min="8200" max="8200" width="21.140625" style="1" customWidth="1"/>
    <col min="8201" max="8202" width="9.140625" style="1"/>
    <col min="8203" max="8204" width="15.5703125" style="1" customWidth="1"/>
    <col min="8205" max="8448" width="9.140625" style="1"/>
    <col min="8449" max="8449" width="36.28515625" style="1" bestFit="1" customWidth="1"/>
    <col min="8450" max="8451" width="17.7109375" style="1" customWidth="1"/>
    <col min="8452" max="8452" width="14.140625" style="1" customWidth="1"/>
    <col min="8453" max="8453" width="15.42578125" style="1" customWidth="1"/>
    <col min="8454" max="8454" width="3.7109375" style="1" customWidth="1"/>
    <col min="8455" max="8455" width="17.42578125" style="1" customWidth="1"/>
    <col min="8456" max="8456" width="21.140625" style="1" customWidth="1"/>
    <col min="8457" max="8458" width="9.140625" style="1"/>
    <col min="8459" max="8460" width="15.5703125" style="1" customWidth="1"/>
    <col min="8461" max="8704" width="9.140625" style="1"/>
    <col min="8705" max="8705" width="36.28515625" style="1" bestFit="1" customWidth="1"/>
    <col min="8706" max="8707" width="17.7109375" style="1" customWidth="1"/>
    <col min="8708" max="8708" width="14.140625" style="1" customWidth="1"/>
    <col min="8709" max="8709" width="15.42578125" style="1" customWidth="1"/>
    <col min="8710" max="8710" width="3.7109375" style="1" customWidth="1"/>
    <col min="8711" max="8711" width="17.42578125" style="1" customWidth="1"/>
    <col min="8712" max="8712" width="21.140625" style="1" customWidth="1"/>
    <col min="8713" max="8714" width="9.140625" style="1"/>
    <col min="8715" max="8716" width="15.5703125" style="1" customWidth="1"/>
    <col min="8717" max="8960" width="9.140625" style="1"/>
    <col min="8961" max="8961" width="36.28515625" style="1" bestFit="1" customWidth="1"/>
    <col min="8962" max="8963" width="17.7109375" style="1" customWidth="1"/>
    <col min="8964" max="8964" width="14.140625" style="1" customWidth="1"/>
    <col min="8965" max="8965" width="15.42578125" style="1" customWidth="1"/>
    <col min="8966" max="8966" width="3.7109375" style="1" customWidth="1"/>
    <col min="8967" max="8967" width="17.42578125" style="1" customWidth="1"/>
    <col min="8968" max="8968" width="21.140625" style="1" customWidth="1"/>
    <col min="8969" max="8970" width="9.140625" style="1"/>
    <col min="8971" max="8972" width="15.5703125" style="1" customWidth="1"/>
    <col min="8973" max="9216" width="9.140625" style="1"/>
    <col min="9217" max="9217" width="36.28515625" style="1" bestFit="1" customWidth="1"/>
    <col min="9218" max="9219" width="17.7109375" style="1" customWidth="1"/>
    <col min="9220" max="9220" width="14.140625" style="1" customWidth="1"/>
    <col min="9221" max="9221" width="15.42578125" style="1" customWidth="1"/>
    <col min="9222" max="9222" width="3.7109375" style="1" customWidth="1"/>
    <col min="9223" max="9223" width="17.42578125" style="1" customWidth="1"/>
    <col min="9224" max="9224" width="21.140625" style="1" customWidth="1"/>
    <col min="9225" max="9226" width="9.140625" style="1"/>
    <col min="9227" max="9228" width="15.5703125" style="1" customWidth="1"/>
    <col min="9229" max="9472" width="9.140625" style="1"/>
    <col min="9473" max="9473" width="36.28515625" style="1" bestFit="1" customWidth="1"/>
    <col min="9474" max="9475" width="17.7109375" style="1" customWidth="1"/>
    <col min="9476" max="9476" width="14.140625" style="1" customWidth="1"/>
    <col min="9477" max="9477" width="15.42578125" style="1" customWidth="1"/>
    <col min="9478" max="9478" width="3.7109375" style="1" customWidth="1"/>
    <col min="9479" max="9479" width="17.42578125" style="1" customWidth="1"/>
    <col min="9480" max="9480" width="21.140625" style="1" customWidth="1"/>
    <col min="9481" max="9482" width="9.140625" style="1"/>
    <col min="9483" max="9484" width="15.5703125" style="1" customWidth="1"/>
    <col min="9485" max="9728" width="9.140625" style="1"/>
    <col min="9729" max="9729" width="36.28515625" style="1" bestFit="1" customWidth="1"/>
    <col min="9730" max="9731" width="17.7109375" style="1" customWidth="1"/>
    <col min="9732" max="9732" width="14.140625" style="1" customWidth="1"/>
    <col min="9733" max="9733" width="15.42578125" style="1" customWidth="1"/>
    <col min="9734" max="9734" width="3.7109375" style="1" customWidth="1"/>
    <col min="9735" max="9735" width="17.42578125" style="1" customWidth="1"/>
    <col min="9736" max="9736" width="21.140625" style="1" customWidth="1"/>
    <col min="9737" max="9738" width="9.140625" style="1"/>
    <col min="9739" max="9740" width="15.5703125" style="1" customWidth="1"/>
    <col min="9741" max="9984" width="9.140625" style="1"/>
    <col min="9985" max="9985" width="36.28515625" style="1" bestFit="1" customWidth="1"/>
    <col min="9986" max="9987" width="17.7109375" style="1" customWidth="1"/>
    <col min="9988" max="9988" width="14.140625" style="1" customWidth="1"/>
    <col min="9989" max="9989" width="15.42578125" style="1" customWidth="1"/>
    <col min="9990" max="9990" width="3.7109375" style="1" customWidth="1"/>
    <col min="9991" max="9991" width="17.42578125" style="1" customWidth="1"/>
    <col min="9992" max="9992" width="21.140625" style="1" customWidth="1"/>
    <col min="9993" max="9994" width="9.140625" style="1"/>
    <col min="9995" max="9996" width="15.5703125" style="1" customWidth="1"/>
    <col min="9997" max="10240" width="9.140625" style="1"/>
    <col min="10241" max="10241" width="36.28515625" style="1" bestFit="1" customWidth="1"/>
    <col min="10242" max="10243" width="17.7109375" style="1" customWidth="1"/>
    <col min="10244" max="10244" width="14.140625" style="1" customWidth="1"/>
    <col min="10245" max="10245" width="15.42578125" style="1" customWidth="1"/>
    <col min="10246" max="10246" width="3.7109375" style="1" customWidth="1"/>
    <col min="10247" max="10247" width="17.42578125" style="1" customWidth="1"/>
    <col min="10248" max="10248" width="21.140625" style="1" customWidth="1"/>
    <col min="10249" max="10250" width="9.140625" style="1"/>
    <col min="10251" max="10252" width="15.5703125" style="1" customWidth="1"/>
    <col min="10253" max="10496" width="9.140625" style="1"/>
    <col min="10497" max="10497" width="36.28515625" style="1" bestFit="1" customWidth="1"/>
    <col min="10498" max="10499" width="17.7109375" style="1" customWidth="1"/>
    <col min="10500" max="10500" width="14.140625" style="1" customWidth="1"/>
    <col min="10501" max="10501" width="15.42578125" style="1" customWidth="1"/>
    <col min="10502" max="10502" width="3.7109375" style="1" customWidth="1"/>
    <col min="10503" max="10503" width="17.42578125" style="1" customWidth="1"/>
    <col min="10504" max="10504" width="21.140625" style="1" customWidth="1"/>
    <col min="10505" max="10506" width="9.140625" style="1"/>
    <col min="10507" max="10508" width="15.5703125" style="1" customWidth="1"/>
    <col min="10509" max="10752" width="9.140625" style="1"/>
    <col min="10753" max="10753" width="36.28515625" style="1" bestFit="1" customWidth="1"/>
    <col min="10754" max="10755" width="17.7109375" style="1" customWidth="1"/>
    <col min="10756" max="10756" width="14.140625" style="1" customWidth="1"/>
    <col min="10757" max="10757" width="15.42578125" style="1" customWidth="1"/>
    <col min="10758" max="10758" width="3.7109375" style="1" customWidth="1"/>
    <col min="10759" max="10759" width="17.42578125" style="1" customWidth="1"/>
    <col min="10760" max="10760" width="21.140625" style="1" customWidth="1"/>
    <col min="10761" max="10762" width="9.140625" style="1"/>
    <col min="10763" max="10764" width="15.5703125" style="1" customWidth="1"/>
    <col min="10765" max="11008" width="9.140625" style="1"/>
    <col min="11009" max="11009" width="36.28515625" style="1" bestFit="1" customWidth="1"/>
    <col min="11010" max="11011" width="17.7109375" style="1" customWidth="1"/>
    <col min="11012" max="11012" width="14.140625" style="1" customWidth="1"/>
    <col min="11013" max="11013" width="15.42578125" style="1" customWidth="1"/>
    <col min="11014" max="11014" width="3.7109375" style="1" customWidth="1"/>
    <col min="11015" max="11015" width="17.42578125" style="1" customWidth="1"/>
    <col min="11016" max="11016" width="21.140625" style="1" customWidth="1"/>
    <col min="11017" max="11018" width="9.140625" style="1"/>
    <col min="11019" max="11020" width="15.5703125" style="1" customWidth="1"/>
    <col min="11021" max="11264" width="9.140625" style="1"/>
    <col min="11265" max="11265" width="36.28515625" style="1" bestFit="1" customWidth="1"/>
    <col min="11266" max="11267" width="17.7109375" style="1" customWidth="1"/>
    <col min="11268" max="11268" width="14.140625" style="1" customWidth="1"/>
    <col min="11269" max="11269" width="15.42578125" style="1" customWidth="1"/>
    <col min="11270" max="11270" width="3.7109375" style="1" customWidth="1"/>
    <col min="11271" max="11271" width="17.42578125" style="1" customWidth="1"/>
    <col min="11272" max="11272" width="21.140625" style="1" customWidth="1"/>
    <col min="11273" max="11274" width="9.140625" style="1"/>
    <col min="11275" max="11276" width="15.5703125" style="1" customWidth="1"/>
    <col min="11277" max="11520" width="9.140625" style="1"/>
    <col min="11521" max="11521" width="36.28515625" style="1" bestFit="1" customWidth="1"/>
    <col min="11522" max="11523" width="17.7109375" style="1" customWidth="1"/>
    <col min="11524" max="11524" width="14.140625" style="1" customWidth="1"/>
    <col min="11525" max="11525" width="15.42578125" style="1" customWidth="1"/>
    <col min="11526" max="11526" width="3.7109375" style="1" customWidth="1"/>
    <col min="11527" max="11527" width="17.42578125" style="1" customWidth="1"/>
    <col min="11528" max="11528" width="21.140625" style="1" customWidth="1"/>
    <col min="11529" max="11530" width="9.140625" style="1"/>
    <col min="11531" max="11532" width="15.5703125" style="1" customWidth="1"/>
    <col min="11533" max="11776" width="9.140625" style="1"/>
    <col min="11777" max="11777" width="36.28515625" style="1" bestFit="1" customWidth="1"/>
    <col min="11778" max="11779" width="17.7109375" style="1" customWidth="1"/>
    <col min="11780" max="11780" width="14.140625" style="1" customWidth="1"/>
    <col min="11781" max="11781" width="15.42578125" style="1" customWidth="1"/>
    <col min="11782" max="11782" width="3.7109375" style="1" customWidth="1"/>
    <col min="11783" max="11783" width="17.42578125" style="1" customWidth="1"/>
    <col min="11784" max="11784" width="21.140625" style="1" customWidth="1"/>
    <col min="11785" max="11786" width="9.140625" style="1"/>
    <col min="11787" max="11788" width="15.5703125" style="1" customWidth="1"/>
    <col min="11789" max="12032" width="9.140625" style="1"/>
    <col min="12033" max="12033" width="36.28515625" style="1" bestFit="1" customWidth="1"/>
    <col min="12034" max="12035" width="17.7109375" style="1" customWidth="1"/>
    <col min="12036" max="12036" width="14.140625" style="1" customWidth="1"/>
    <col min="12037" max="12037" width="15.42578125" style="1" customWidth="1"/>
    <col min="12038" max="12038" width="3.7109375" style="1" customWidth="1"/>
    <col min="12039" max="12039" width="17.42578125" style="1" customWidth="1"/>
    <col min="12040" max="12040" width="21.140625" style="1" customWidth="1"/>
    <col min="12041" max="12042" width="9.140625" style="1"/>
    <col min="12043" max="12044" width="15.5703125" style="1" customWidth="1"/>
    <col min="12045" max="12288" width="9.140625" style="1"/>
    <col min="12289" max="12289" width="36.28515625" style="1" bestFit="1" customWidth="1"/>
    <col min="12290" max="12291" width="17.7109375" style="1" customWidth="1"/>
    <col min="12292" max="12292" width="14.140625" style="1" customWidth="1"/>
    <col min="12293" max="12293" width="15.42578125" style="1" customWidth="1"/>
    <col min="12294" max="12294" width="3.7109375" style="1" customWidth="1"/>
    <col min="12295" max="12295" width="17.42578125" style="1" customWidth="1"/>
    <col min="12296" max="12296" width="21.140625" style="1" customWidth="1"/>
    <col min="12297" max="12298" width="9.140625" style="1"/>
    <col min="12299" max="12300" width="15.5703125" style="1" customWidth="1"/>
    <col min="12301" max="12544" width="9.140625" style="1"/>
    <col min="12545" max="12545" width="36.28515625" style="1" bestFit="1" customWidth="1"/>
    <col min="12546" max="12547" width="17.7109375" style="1" customWidth="1"/>
    <col min="12548" max="12548" width="14.140625" style="1" customWidth="1"/>
    <col min="12549" max="12549" width="15.42578125" style="1" customWidth="1"/>
    <col min="12550" max="12550" width="3.7109375" style="1" customWidth="1"/>
    <col min="12551" max="12551" width="17.42578125" style="1" customWidth="1"/>
    <col min="12552" max="12552" width="21.140625" style="1" customWidth="1"/>
    <col min="12553" max="12554" width="9.140625" style="1"/>
    <col min="12555" max="12556" width="15.5703125" style="1" customWidth="1"/>
    <col min="12557" max="12800" width="9.140625" style="1"/>
    <col min="12801" max="12801" width="36.28515625" style="1" bestFit="1" customWidth="1"/>
    <col min="12802" max="12803" width="17.7109375" style="1" customWidth="1"/>
    <col min="12804" max="12804" width="14.140625" style="1" customWidth="1"/>
    <col min="12805" max="12805" width="15.42578125" style="1" customWidth="1"/>
    <col min="12806" max="12806" width="3.7109375" style="1" customWidth="1"/>
    <col min="12807" max="12807" width="17.42578125" style="1" customWidth="1"/>
    <col min="12808" max="12808" width="21.140625" style="1" customWidth="1"/>
    <col min="12809" max="12810" width="9.140625" style="1"/>
    <col min="12811" max="12812" width="15.5703125" style="1" customWidth="1"/>
    <col min="12813" max="13056" width="9.140625" style="1"/>
    <col min="13057" max="13057" width="36.28515625" style="1" bestFit="1" customWidth="1"/>
    <col min="13058" max="13059" width="17.7109375" style="1" customWidth="1"/>
    <col min="13060" max="13060" width="14.140625" style="1" customWidth="1"/>
    <col min="13061" max="13061" width="15.42578125" style="1" customWidth="1"/>
    <col min="13062" max="13062" width="3.7109375" style="1" customWidth="1"/>
    <col min="13063" max="13063" width="17.42578125" style="1" customWidth="1"/>
    <col min="13064" max="13064" width="21.140625" style="1" customWidth="1"/>
    <col min="13065" max="13066" width="9.140625" style="1"/>
    <col min="13067" max="13068" width="15.5703125" style="1" customWidth="1"/>
    <col min="13069" max="13312" width="9.140625" style="1"/>
    <col min="13313" max="13313" width="36.28515625" style="1" bestFit="1" customWidth="1"/>
    <col min="13314" max="13315" width="17.7109375" style="1" customWidth="1"/>
    <col min="13316" max="13316" width="14.140625" style="1" customWidth="1"/>
    <col min="13317" max="13317" width="15.42578125" style="1" customWidth="1"/>
    <col min="13318" max="13318" width="3.7109375" style="1" customWidth="1"/>
    <col min="13319" max="13319" width="17.42578125" style="1" customWidth="1"/>
    <col min="13320" max="13320" width="21.140625" style="1" customWidth="1"/>
    <col min="13321" max="13322" width="9.140625" style="1"/>
    <col min="13323" max="13324" width="15.5703125" style="1" customWidth="1"/>
    <col min="13325" max="13568" width="9.140625" style="1"/>
    <col min="13569" max="13569" width="36.28515625" style="1" bestFit="1" customWidth="1"/>
    <col min="13570" max="13571" width="17.7109375" style="1" customWidth="1"/>
    <col min="13572" max="13572" width="14.140625" style="1" customWidth="1"/>
    <col min="13573" max="13573" width="15.42578125" style="1" customWidth="1"/>
    <col min="13574" max="13574" width="3.7109375" style="1" customWidth="1"/>
    <col min="13575" max="13575" width="17.42578125" style="1" customWidth="1"/>
    <col min="13576" max="13576" width="21.140625" style="1" customWidth="1"/>
    <col min="13577" max="13578" width="9.140625" style="1"/>
    <col min="13579" max="13580" width="15.5703125" style="1" customWidth="1"/>
    <col min="13581" max="13824" width="9.140625" style="1"/>
    <col min="13825" max="13825" width="36.28515625" style="1" bestFit="1" customWidth="1"/>
    <col min="13826" max="13827" width="17.7109375" style="1" customWidth="1"/>
    <col min="13828" max="13828" width="14.140625" style="1" customWidth="1"/>
    <col min="13829" max="13829" width="15.42578125" style="1" customWidth="1"/>
    <col min="13830" max="13830" width="3.7109375" style="1" customWidth="1"/>
    <col min="13831" max="13831" width="17.42578125" style="1" customWidth="1"/>
    <col min="13832" max="13832" width="21.140625" style="1" customWidth="1"/>
    <col min="13833" max="13834" width="9.140625" style="1"/>
    <col min="13835" max="13836" width="15.5703125" style="1" customWidth="1"/>
    <col min="13837" max="14080" width="9.140625" style="1"/>
    <col min="14081" max="14081" width="36.28515625" style="1" bestFit="1" customWidth="1"/>
    <col min="14082" max="14083" width="17.7109375" style="1" customWidth="1"/>
    <col min="14084" max="14084" width="14.140625" style="1" customWidth="1"/>
    <col min="14085" max="14085" width="15.42578125" style="1" customWidth="1"/>
    <col min="14086" max="14086" width="3.7109375" style="1" customWidth="1"/>
    <col min="14087" max="14087" width="17.42578125" style="1" customWidth="1"/>
    <col min="14088" max="14088" width="21.140625" style="1" customWidth="1"/>
    <col min="14089" max="14090" width="9.140625" style="1"/>
    <col min="14091" max="14092" width="15.5703125" style="1" customWidth="1"/>
    <col min="14093" max="14336" width="9.140625" style="1"/>
    <col min="14337" max="14337" width="36.28515625" style="1" bestFit="1" customWidth="1"/>
    <col min="14338" max="14339" width="17.7109375" style="1" customWidth="1"/>
    <col min="14340" max="14340" width="14.140625" style="1" customWidth="1"/>
    <col min="14341" max="14341" width="15.42578125" style="1" customWidth="1"/>
    <col min="14342" max="14342" width="3.7109375" style="1" customWidth="1"/>
    <col min="14343" max="14343" width="17.42578125" style="1" customWidth="1"/>
    <col min="14344" max="14344" width="21.140625" style="1" customWidth="1"/>
    <col min="14345" max="14346" width="9.140625" style="1"/>
    <col min="14347" max="14348" width="15.5703125" style="1" customWidth="1"/>
    <col min="14349" max="14592" width="9.140625" style="1"/>
    <col min="14593" max="14593" width="36.28515625" style="1" bestFit="1" customWidth="1"/>
    <col min="14594" max="14595" width="17.7109375" style="1" customWidth="1"/>
    <col min="14596" max="14596" width="14.140625" style="1" customWidth="1"/>
    <col min="14597" max="14597" width="15.42578125" style="1" customWidth="1"/>
    <col min="14598" max="14598" width="3.7109375" style="1" customWidth="1"/>
    <col min="14599" max="14599" width="17.42578125" style="1" customWidth="1"/>
    <col min="14600" max="14600" width="21.140625" style="1" customWidth="1"/>
    <col min="14601" max="14602" width="9.140625" style="1"/>
    <col min="14603" max="14604" width="15.5703125" style="1" customWidth="1"/>
    <col min="14605" max="14848" width="9.140625" style="1"/>
    <col min="14849" max="14849" width="36.28515625" style="1" bestFit="1" customWidth="1"/>
    <col min="14850" max="14851" width="17.7109375" style="1" customWidth="1"/>
    <col min="14852" max="14852" width="14.140625" style="1" customWidth="1"/>
    <col min="14853" max="14853" width="15.42578125" style="1" customWidth="1"/>
    <col min="14854" max="14854" width="3.7109375" style="1" customWidth="1"/>
    <col min="14855" max="14855" width="17.42578125" style="1" customWidth="1"/>
    <col min="14856" max="14856" width="21.140625" style="1" customWidth="1"/>
    <col min="14857" max="14858" width="9.140625" style="1"/>
    <col min="14859" max="14860" width="15.5703125" style="1" customWidth="1"/>
    <col min="14861" max="15104" width="9.140625" style="1"/>
    <col min="15105" max="15105" width="36.28515625" style="1" bestFit="1" customWidth="1"/>
    <col min="15106" max="15107" width="17.7109375" style="1" customWidth="1"/>
    <col min="15108" max="15108" width="14.140625" style="1" customWidth="1"/>
    <col min="15109" max="15109" width="15.42578125" style="1" customWidth="1"/>
    <col min="15110" max="15110" width="3.7109375" style="1" customWidth="1"/>
    <col min="15111" max="15111" width="17.42578125" style="1" customWidth="1"/>
    <col min="15112" max="15112" width="21.140625" style="1" customWidth="1"/>
    <col min="15113" max="15114" width="9.140625" style="1"/>
    <col min="15115" max="15116" width="15.5703125" style="1" customWidth="1"/>
    <col min="15117" max="15360" width="9.140625" style="1"/>
    <col min="15361" max="15361" width="36.28515625" style="1" bestFit="1" customWidth="1"/>
    <col min="15362" max="15363" width="17.7109375" style="1" customWidth="1"/>
    <col min="15364" max="15364" width="14.140625" style="1" customWidth="1"/>
    <col min="15365" max="15365" width="15.42578125" style="1" customWidth="1"/>
    <col min="15366" max="15366" width="3.7109375" style="1" customWidth="1"/>
    <col min="15367" max="15367" width="17.42578125" style="1" customWidth="1"/>
    <col min="15368" max="15368" width="21.140625" style="1" customWidth="1"/>
    <col min="15369" max="15370" width="9.140625" style="1"/>
    <col min="15371" max="15372" width="15.5703125" style="1" customWidth="1"/>
    <col min="15373" max="15616" width="9.140625" style="1"/>
    <col min="15617" max="15617" width="36.28515625" style="1" bestFit="1" customWidth="1"/>
    <col min="15618" max="15619" width="17.7109375" style="1" customWidth="1"/>
    <col min="15620" max="15620" width="14.140625" style="1" customWidth="1"/>
    <col min="15621" max="15621" width="15.42578125" style="1" customWidth="1"/>
    <col min="15622" max="15622" width="3.7109375" style="1" customWidth="1"/>
    <col min="15623" max="15623" width="17.42578125" style="1" customWidth="1"/>
    <col min="15624" max="15624" width="21.140625" style="1" customWidth="1"/>
    <col min="15625" max="15626" width="9.140625" style="1"/>
    <col min="15627" max="15628" width="15.5703125" style="1" customWidth="1"/>
    <col min="15629" max="15872" width="9.140625" style="1"/>
    <col min="15873" max="15873" width="36.28515625" style="1" bestFit="1" customWidth="1"/>
    <col min="15874" max="15875" width="17.7109375" style="1" customWidth="1"/>
    <col min="15876" max="15876" width="14.140625" style="1" customWidth="1"/>
    <col min="15877" max="15877" width="15.42578125" style="1" customWidth="1"/>
    <col min="15878" max="15878" width="3.7109375" style="1" customWidth="1"/>
    <col min="15879" max="15879" width="17.42578125" style="1" customWidth="1"/>
    <col min="15880" max="15880" width="21.140625" style="1" customWidth="1"/>
    <col min="15881" max="15882" width="9.140625" style="1"/>
    <col min="15883" max="15884" width="15.5703125" style="1" customWidth="1"/>
    <col min="15885" max="16128" width="9.140625" style="1"/>
    <col min="16129" max="16129" width="36.28515625" style="1" bestFit="1" customWidth="1"/>
    <col min="16130" max="16131" width="17.7109375" style="1" customWidth="1"/>
    <col min="16132" max="16132" width="14.140625" style="1" customWidth="1"/>
    <col min="16133" max="16133" width="15.42578125" style="1" customWidth="1"/>
    <col min="16134" max="16134" width="3.7109375" style="1" customWidth="1"/>
    <col min="16135" max="16135" width="17.42578125" style="1" customWidth="1"/>
    <col min="16136" max="16136" width="21.140625" style="1" customWidth="1"/>
    <col min="16137" max="16138" width="9.140625" style="1"/>
    <col min="16139" max="16140" width="15.5703125" style="1" customWidth="1"/>
    <col min="16141" max="16384" width="9.140625" style="1"/>
  </cols>
  <sheetData>
    <row r="1" spans="1:14">
      <c r="A1" s="90" t="s">
        <v>0</v>
      </c>
      <c r="B1" s="90"/>
      <c r="C1" s="90"/>
      <c r="D1" s="90"/>
      <c r="E1" s="90"/>
    </row>
    <row r="2" spans="1:14">
      <c r="A2" s="91" t="s">
        <v>1</v>
      </c>
      <c r="B2" s="91"/>
      <c r="C2" s="91"/>
      <c r="D2" s="91"/>
      <c r="E2" s="91"/>
    </row>
    <row r="4" spans="1:14">
      <c r="A4" s="1" t="s">
        <v>2</v>
      </c>
      <c r="E4" s="5">
        <v>1084325099</v>
      </c>
    </row>
    <row r="5" spans="1:14">
      <c r="A5" s="6" t="s">
        <v>3</v>
      </c>
      <c r="B5" s="6"/>
      <c r="C5" s="7"/>
      <c r="D5" s="6"/>
      <c r="E5" s="8">
        <v>-16447340</v>
      </c>
    </row>
    <row r="6" spans="1:14">
      <c r="E6" s="5"/>
    </row>
    <row r="7" spans="1:14">
      <c r="A7" s="6" t="s">
        <v>4</v>
      </c>
      <c r="B7" s="6"/>
      <c r="C7" s="7"/>
      <c r="D7" s="6"/>
      <c r="E7" s="9">
        <f>SUM(E4:E5)</f>
        <v>1067877759</v>
      </c>
      <c r="F7" s="10" t="s">
        <v>5</v>
      </c>
    </row>
    <row r="8" spans="1:14">
      <c r="A8" s="11" t="s">
        <v>6</v>
      </c>
      <c r="E8" s="12" t="s">
        <v>7</v>
      </c>
    </row>
    <row r="10" spans="1:14" ht="36">
      <c r="B10" s="13" t="s">
        <v>8</v>
      </c>
      <c r="C10" s="14" t="s">
        <v>9</v>
      </c>
    </row>
    <row r="11" spans="1:14">
      <c r="A11" s="15" t="s">
        <v>10</v>
      </c>
      <c r="B11" s="16"/>
      <c r="K11" s="17"/>
      <c r="L11" s="17"/>
      <c r="M11" s="18"/>
      <c r="N11" s="18"/>
    </row>
    <row r="12" spans="1:14">
      <c r="A12" s="4" t="s">
        <v>11</v>
      </c>
      <c r="B12" s="16"/>
      <c r="C12" s="19"/>
      <c r="K12" s="17"/>
      <c r="L12" s="17"/>
      <c r="M12" s="18"/>
      <c r="N12" s="18"/>
    </row>
    <row r="13" spans="1:14">
      <c r="A13" s="4" t="s">
        <v>12</v>
      </c>
      <c r="B13" s="20">
        <f>C13/E$7</f>
        <v>7.7298781910486438E-3</v>
      </c>
      <c r="C13" s="19">
        <f>7126565+1128000</f>
        <v>8254565</v>
      </c>
      <c r="D13" s="19"/>
      <c r="K13" s="17"/>
      <c r="L13" s="17"/>
      <c r="M13" s="18"/>
      <c r="N13" s="18"/>
    </row>
    <row r="14" spans="1:14">
      <c r="A14" s="4" t="s">
        <v>13</v>
      </c>
      <c r="B14" s="20">
        <f>C14/E$7</f>
        <v>2.2474482493646541E-4</v>
      </c>
      <c r="C14" s="19">
        <v>240000</v>
      </c>
      <c r="K14" s="17"/>
      <c r="L14" s="17"/>
      <c r="M14" s="18"/>
      <c r="N14" s="18"/>
    </row>
    <row r="15" spans="1:14">
      <c r="A15" s="4" t="s">
        <v>14</v>
      </c>
      <c r="B15" s="16"/>
      <c r="C15" s="19"/>
      <c r="G15" s="2"/>
      <c r="K15" s="17"/>
      <c r="L15" s="17"/>
      <c r="M15" s="18"/>
      <c r="N15" s="18"/>
    </row>
    <row r="16" spans="1:14">
      <c r="A16" s="4" t="s">
        <v>12</v>
      </c>
      <c r="B16" s="20">
        <f>C16/E$7</f>
        <v>4.4424101541757086E-3</v>
      </c>
      <c r="C16" s="19">
        <f>1977140+265000+2501811</f>
        <v>4743951</v>
      </c>
      <c r="D16" s="19"/>
      <c r="G16" s="2"/>
      <c r="K16" s="17"/>
      <c r="L16" s="17"/>
      <c r="M16" s="18"/>
      <c r="N16" s="18"/>
    </row>
    <row r="17" spans="1:14">
      <c r="A17" s="4" t="s">
        <v>13</v>
      </c>
      <c r="B17" s="20">
        <f>C17/E$7</f>
        <v>4.2796939644849371E-4</v>
      </c>
      <c r="C17" s="19">
        <v>457019</v>
      </c>
      <c r="G17" s="2"/>
      <c r="K17" s="17"/>
      <c r="L17" s="17"/>
      <c r="M17" s="18"/>
      <c r="N17" s="18"/>
    </row>
    <row r="18" spans="1:14">
      <c r="A18" s="4" t="s">
        <v>15</v>
      </c>
      <c r="B18" s="16"/>
      <c r="C18" s="19"/>
      <c r="F18" s="2"/>
      <c r="G18" s="2"/>
      <c r="K18" s="17"/>
      <c r="L18" s="17"/>
      <c r="M18" s="18"/>
      <c r="N18" s="18"/>
    </row>
    <row r="19" spans="1:14">
      <c r="A19" s="4" t="s">
        <v>12</v>
      </c>
      <c r="B19" s="20">
        <f>C19/E$7</f>
        <v>6.5675944094646136E-3</v>
      </c>
      <c r="C19" s="19">
        <f>990333+5928055+95000</f>
        <v>7013388</v>
      </c>
      <c r="D19" s="19"/>
      <c r="F19" s="16"/>
      <c r="G19" s="2"/>
      <c r="K19" s="17"/>
      <c r="L19" s="17"/>
      <c r="M19" s="18"/>
      <c r="N19" s="18"/>
    </row>
    <row r="20" spans="1:14">
      <c r="A20" s="4" t="s">
        <v>13</v>
      </c>
      <c r="B20" s="20">
        <f>C20/E$7</f>
        <v>2.6189046231461029E-4</v>
      </c>
      <c r="C20" s="19">
        <v>279667</v>
      </c>
      <c r="F20" s="21"/>
      <c r="G20" s="3"/>
      <c r="K20" s="17"/>
      <c r="L20" s="17"/>
      <c r="M20" s="18"/>
      <c r="N20" s="18"/>
    </row>
    <row r="21" spans="1:14">
      <c r="A21" s="4" t="s">
        <v>16</v>
      </c>
      <c r="B21" s="16"/>
      <c r="C21" s="19"/>
      <c r="G21" s="3"/>
      <c r="K21" s="17"/>
      <c r="L21" s="17"/>
      <c r="M21" s="18"/>
      <c r="N21" s="18"/>
    </row>
    <row r="22" spans="1:14">
      <c r="A22" s="4" t="s">
        <v>12</v>
      </c>
      <c r="B22" s="20">
        <f>C22/E$7</f>
        <v>6.0521908481848999E-5</v>
      </c>
      <c r="C22" s="19">
        <v>64630</v>
      </c>
      <c r="G22" s="3"/>
      <c r="K22" s="17"/>
      <c r="L22" s="17"/>
      <c r="M22" s="18"/>
      <c r="N22" s="18"/>
    </row>
    <row r="23" spans="1:14">
      <c r="A23" s="4" t="s">
        <v>13</v>
      </c>
      <c r="B23" s="20">
        <f>C23/E$7</f>
        <v>0</v>
      </c>
      <c r="C23" s="19">
        <v>0</v>
      </c>
      <c r="H23" s="5"/>
      <c r="K23" s="17"/>
      <c r="L23" s="17"/>
      <c r="M23" s="18"/>
      <c r="N23" s="18"/>
    </row>
    <row r="24" spans="1:14">
      <c r="A24" s="4" t="s">
        <v>17</v>
      </c>
      <c r="B24" s="16"/>
      <c r="C24" s="19"/>
      <c r="G24" s="3"/>
      <c r="K24" s="17"/>
      <c r="L24" s="17"/>
      <c r="M24" s="18"/>
      <c r="N24" s="18"/>
    </row>
    <row r="25" spans="1:14">
      <c r="A25" s="4" t="s">
        <v>12</v>
      </c>
      <c r="B25" s="20">
        <f>C25/E$7</f>
        <v>1.0300804476254665E-8</v>
      </c>
      <c r="C25" s="19">
        <v>11</v>
      </c>
      <c r="G25" s="3"/>
      <c r="K25" s="17"/>
      <c r="L25" s="17"/>
      <c r="M25" s="18"/>
      <c r="N25" s="18"/>
    </row>
    <row r="26" spans="1:14">
      <c r="A26" s="4" t="s">
        <v>13</v>
      </c>
      <c r="B26" s="20">
        <f>C26/E$7</f>
        <v>0</v>
      </c>
      <c r="C26" s="19">
        <v>0</v>
      </c>
      <c r="H26" s="5"/>
      <c r="K26" s="17"/>
      <c r="L26" s="17"/>
      <c r="M26" s="18"/>
      <c r="N26" s="18"/>
    </row>
    <row r="27" spans="1:14">
      <c r="A27" s="4" t="s">
        <v>18</v>
      </c>
      <c r="B27" s="16"/>
      <c r="C27" s="19"/>
      <c r="G27" s="5"/>
      <c r="K27" s="17"/>
      <c r="L27" s="17"/>
      <c r="M27" s="18"/>
      <c r="N27" s="18"/>
    </row>
    <row r="28" spans="1:14">
      <c r="A28" s="4" t="s">
        <v>12</v>
      </c>
      <c r="B28" s="20">
        <f>C28/E$7</f>
        <v>9.3643677056860582E-10</v>
      </c>
      <c r="C28" s="19">
        <v>1</v>
      </c>
      <c r="G28" s="2"/>
      <c r="K28" s="17"/>
      <c r="L28" s="17"/>
      <c r="M28" s="18"/>
      <c r="N28" s="18"/>
    </row>
    <row r="29" spans="1:14">
      <c r="A29" s="4" t="s">
        <v>13</v>
      </c>
      <c r="B29" s="20">
        <f>C29/E$7</f>
        <v>0</v>
      </c>
      <c r="C29" s="19">
        <v>0</v>
      </c>
      <c r="G29" s="2"/>
      <c r="K29" s="17"/>
      <c r="L29" s="17"/>
      <c r="M29" s="18"/>
      <c r="N29" s="18"/>
    </row>
    <row r="30" spans="1:14">
      <c r="A30" s="4" t="s">
        <v>19</v>
      </c>
      <c r="B30" s="16"/>
      <c r="C30" s="19"/>
      <c r="G30" s="21"/>
    </row>
    <row r="31" spans="1:14">
      <c r="A31" s="4" t="s">
        <v>12</v>
      </c>
      <c r="B31" s="20">
        <f>C31/E$7</f>
        <v>9.3643677056860588E-8</v>
      </c>
      <c r="C31" s="19">
        <v>100</v>
      </c>
    </row>
    <row r="32" spans="1:14">
      <c r="A32" s="4" t="s">
        <v>13</v>
      </c>
      <c r="B32" s="20">
        <f>C32/E$7</f>
        <v>0</v>
      </c>
      <c r="C32" s="19">
        <v>0</v>
      </c>
    </row>
    <row r="33" spans="1:12" s="2" customFormat="1">
      <c r="A33" s="4" t="s">
        <v>20</v>
      </c>
      <c r="B33" s="16"/>
      <c r="C33" s="19"/>
      <c r="D33" s="1"/>
      <c r="F33" s="1"/>
      <c r="G33" s="1"/>
      <c r="K33" s="3"/>
      <c r="L33" s="3"/>
    </row>
    <row r="34" spans="1:12" s="2" customFormat="1">
      <c r="A34" s="4" t="s">
        <v>12</v>
      </c>
      <c r="B34" s="20">
        <f>C34/E$7</f>
        <v>9.3643677056860582E-10</v>
      </c>
      <c r="C34" s="19">
        <v>1</v>
      </c>
      <c r="D34" s="1"/>
      <c r="F34" s="1"/>
      <c r="G34" s="1"/>
      <c r="K34" s="3"/>
      <c r="L34" s="3"/>
    </row>
    <row r="35" spans="1:12" s="2" customFormat="1">
      <c r="A35" s="4" t="s">
        <v>13</v>
      </c>
      <c r="B35" s="20">
        <f>C35/E$7</f>
        <v>0</v>
      </c>
      <c r="C35" s="19">
        <v>0</v>
      </c>
      <c r="D35" s="22"/>
      <c r="F35" s="1"/>
      <c r="G35" s="1"/>
      <c r="K35" s="3"/>
      <c r="L35" s="3"/>
    </row>
    <row r="36" spans="1:12" s="2" customFormat="1">
      <c r="A36" s="4" t="s">
        <v>21</v>
      </c>
      <c r="B36" s="16"/>
      <c r="C36" s="19"/>
      <c r="D36" s="1"/>
      <c r="F36" s="1"/>
      <c r="G36" s="1"/>
      <c r="K36" s="3"/>
      <c r="L36" s="3"/>
    </row>
    <row r="37" spans="1:12" s="2" customFormat="1">
      <c r="A37" s="1" t="s">
        <v>12</v>
      </c>
      <c r="B37" s="20">
        <f>C37/E$7</f>
        <v>9.3643677056860582E-10</v>
      </c>
      <c r="C37" s="19">
        <v>1</v>
      </c>
      <c r="D37" s="1"/>
      <c r="F37" s="1"/>
      <c r="G37" s="1"/>
      <c r="K37" s="3"/>
      <c r="L37" s="3"/>
    </row>
    <row r="38" spans="1:12" s="2" customFormat="1">
      <c r="A38" s="1" t="s">
        <v>13</v>
      </c>
      <c r="B38" s="20">
        <f>C38/E$7</f>
        <v>1.0300804476254665E-5</v>
      </c>
      <c r="C38" s="19">
        <v>11000</v>
      </c>
      <c r="D38" s="22">
        <f>SUM(C13:C38)</f>
        <v>21064334</v>
      </c>
      <c r="F38" s="23" t="s">
        <v>5</v>
      </c>
      <c r="G38" s="1"/>
      <c r="K38" s="3"/>
      <c r="L38" s="3"/>
    </row>
    <row r="39" spans="1:12" s="2" customFormat="1">
      <c r="A39" s="24" t="s">
        <v>22</v>
      </c>
      <c r="B39" s="16"/>
      <c r="C39" s="19"/>
      <c r="D39" s="1"/>
      <c r="F39" s="1"/>
      <c r="G39" s="1"/>
      <c r="K39" s="3"/>
      <c r="L39" s="3"/>
    </row>
    <row r="40" spans="1:12" s="2" customFormat="1">
      <c r="A40" s="1" t="s">
        <v>23</v>
      </c>
      <c r="B40" s="16"/>
      <c r="C40" s="19"/>
      <c r="D40" s="1"/>
      <c r="F40" s="1"/>
      <c r="G40" s="1"/>
      <c r="K40" s="3"/>
      <c r="L40" s="3"/>
    </row>
    <row r="41" spans="1:12" s="2" customFormat="1">
      <c r="A41" s="1" t="s">
        <v>24</v>
      </c>
      <c r="B41" s="16"/>
      <c r="C41" s="19"/>
      <c r="D41" s="1"/>
      <c r="F41" s="1"/>
      <c r="G41" s="1"/>
      <c r="K41" s="3"/>
      <c r="L41" s="3"/>
    </row>
    <row r="42" spans="1:12" s="2" customFormat="1">
      <c r="A42" s="1" t="s">
        <v>25</v>
      </c>
      <c r="B42" s="16"/>
      <c r="C42" s="19"/>
      <c r="D42" s="1"/>
      <c r="F42" s="1"/>
      <c r="G42" s="1"/>
      <c r="K42" s="3"/>
      <c r="L42" s="3"/>
    </row>
    <row r="43" spans="1:12" s="2" customFormat="1">
      <c r="A43" s="1"/>
      <c r="B43" s="16"/>
      <c r="C43" s="19"/>
      <c r="D43" s="1"/>
      <c r="F43" s="1"/>
      <c r="G43" s="1"/>
      <c r="K43" s="3"/>
      <c r="L43" s="3"/>
    </row>
    <row r="44" spans="1:12" s="2" customFormat="1">
      <c r="A44" s="15" t="s">
        <v>26</v>
      </c>
      <c r="B44" s="16"/>
      <c r="C44" s="19"/>
      <c r="D44" s="1"/>
      <c r="F44" s="1"/>
      <c r="G44" s="1"/>
      <c r="K44" s="3"/>
      <c r="L44" s="3"/>
    </row>
    <row r="45" spans="1:12" s="2" customFormat="1">
      <c r="A45" s="1" t="s">
        <v>27</v>
      </c>
      <c r="B45" s="20">
        <f>C45/E$7</f>
        <v>0.25585208390879127</v>
      </c>
      <c r="C45" s="19">
        <v>273218750</v>
      </c>
      <c r="D45" s="1"/>
      <c r="F45" s="1"/>
      <c r="G45" s="1"/>
      <c r="K45" s="3"/>
      <c r="L45" s="3"/>
    </row>
    <row r="46" spans="1:12" s="2" customFormat="1">
      <c r="A46" s="1" t="s">
        <v>12</v>
      </c>
      <c r="B46" s="16"/>
      <c r="C46" s="19"/>
      <c r="D46" s="1"/>
      <c r="F46" s="1"/>
      <c r="G46" s="1"/>
      <c r="K46" s="3"/>
      <c r="L46" s="3"/>
    </row>
    <row r="47" spans="1:12" s="2" customFormat="1">
      <c r="A47" s="1" t="s">
        <v>13</v>
      </c>
      <c r="B47" s="16"/>
      <c r="C47" s="19"/>
      <c r="D47" s="1"/>
      <c r="F47" s="1"/>
      <c r="G47" s="1"/>
      <c r="K47" s="3"/>
      <c r="L47" s="3"/>
    </row>
    <row r="48" spans="1:12" s="2" customFormat="1">
      <c r="A48" s="1" t="s">
        <v>28</v>
      </c>
      <c r="B48" s="16"/>
      <c r="C48" s="19"/>
      <c r="D48" s="1"/>
      <c r="F48" s="1"/>
      <c r="G48" s="1"/>
      <c r="K48" s="3"/>
      <c r="L48" s="3"/>
    </row>
    <row r="49" spans="1:12" s="2" customFormat="1">
      <c r="A49" s="1" t="s">
        <v>12</v>
      </c>
      <c r="B49" s="20">
        <f>C49/E$7</f>
        <v>0.11962394190101304</v>
      </c>
      <c r="C49" s="19">
        <v>127743747</v>
      </c>
      <c r="D49" s="1"/>
      <c r="F49" s="1"/>
      <c r="G49" s="1"/>
      <c r="K49" s="3"/>
      <c r="L49" s="3"/>
    </row>
    <row r="50" spans="1:12" s="2" customFormat="1">
      <c r="A50" s="1" t="s">
        <v>13</v>
      </c>
      <c r="B50" s="16"/>
      <c r="C50" s="19"/>
      <c r="D50" s="22">
        <f>SUM(C45:C49)</f>
        <v>400962497</v>
      </c>
      <c r="F50" s="25" t="s">
        <v>5</v>
      </c>
      <c r="G50" s="1"/>
      <c r="K50" s="3"/>
      <c r="L50" s="3"/>
    </row>
    <row r="51" spans="1:12" s="2" customFormat="1">
      <c r="A51" s="1"/>
      <c r="B51" s="16"/>
      <c r="C51" s="19"/>
      <c r="D51" s="1"/>
      <c r="F51" s="1"/>
      <c r="G51" s="1"/>
      <c r="K51" s="3"/>
      <c r="L51" s="3"/>
    </row>
    <row r="52" spans="1:12" s="2" customFormat="1">
      <c r="A52" s="15" t="s">
        <v>29</v>
      </c>
      <c r="B52" s="16"/>
      <c r="C52" s="19"/>
      <c r="D52" s="1"/>
      <c r="F52" s="1"/>
      <c r="G52" s="1"/>
      <c r="K52" s="3"/>
      <c r="L52" s="3"/>
    </row>
    <row r="53" spans="1:12" s="2" customFormat="1">
      <c r="A53" s="1" t="s">
        <v>30</v>
      </c>
      <c r="B53" s="16"/>
      <c r="C53" s="19"/>
      <c r="D53" s="1"/>
      <c r="F53" s="1"/>
      <c r="G53" s="1"/>
      <c r="K53" s="3"/>
      <c r="L53" s="3"/>
    </row>
    <row r="54" spans="1:12" s="2" customFormat="1">
      <c r="A54" s="1" t="s">
        <v>12</v>
      </c>
      <c r="B54" s="20">
        <f>C54/E$7</f>
        <v>5.0699375976047463E-2</v>
      </c>
      <c r="C54" s="19">
        <v>54140736</v>
      </c>
      <c r="D54" s="1"/>
      <c r="F54" s="1"/>
      <c r="G54" s="1"/>
      <c r="K54" s="3"/>
      <c r="L54" s="3"/>
    </row>
    <row r="55" spans="1:12" s="2" customFormat="1">
      <c r="A55" s="1" t="s">
        <v>13</v>
      </c>
      <c r="B55" s="20">
        <f>C55/E$7</f>
        <v>0</v>
      </c>
      <c r="C55" s="19"/>
      <c r="D55" s="1"/>
      <c r="F55" s="1"/>
      <c r="G55" s="1"/>
      <c r="K55" s="3"/>
      <c r="L55" s="3"/>
    </row>
    <row r="56" spans="1:12" s="2" customFormat="1">
      <c r="A56" s="1" t="s">
        <v>31</v>
      </c>
      <c r="B56" s="16"/>
      <c r="C56" s="19"/>
      <c r="D56" s="1"/>
      <c r="F56" s="1"/>
      <c r="G56" s="1"/>
      <c r="K56" s="3"/>
      <c r="L56" s="3"/>
    </row>
    <row r="57" spans="1:12" s="2" customFormat="1">
      <c r="A57" s="1" t="s">
        <v>12</v>
      </c>
      <c r="B57" s="20">
        <f>C57/E$7</f>
        <v>3.6387541244783994E-2</v>
      </c>
      <c r="C57" s="19">
        <v>38857446</v>
      </c>
      <c r="D57" s="1"/>
      <c r="F57" s="1"/>
      <c r="G57" s="1"/>
      <c r="K57" s="3"/>
      <c r="L57" s="3"/>
    </row>
    <row r="58" spans="1:12" s="2" customFormat="1">
      <c r="A58" s="1" t="s">
        <v>13</v>
      </c>
      <c r="B58" s="20">
        <f>C58/E$7</f>
        <v>9.4770865997594023E-4</v>
      </c>
      <c r="C58" s="26">
        <v>1012037</v>
      </c>
      <c r="D58" s="27"/>
      <c r="E58" s="19"/>
      <c r="F58" s="1"/>
      <c r="G58" s="1"/>
      <c r="K58" s="3"/>
      <c r="L58" s="3"/>
    </row>
    <row r="59" spans="1:12" s="2" customFormat="1">
      <c r="A59" s="1" t="s">
        <v>32</v>
      </c>
      <c r="B59" s="16"/>
      <c r="C59" s="19"/>
      <c r="D59" s="1"/>
      <c r="F59" s="1"/>
      <c r="G59" s="1"/>
      <c r="K59" s="3"/>
      <c r="L59" s="3"/>
    </row>
    <row r="60" spans="1:12" s="2" customFormat="1">
      <c r="A60" s="1" t="s">
        <v>12</v>
      </c>
      <c r="B60" s="20">
        <f>C60/E$7</f>
        <v>2.7314863292325579E-2</v>
      </c>
      <c r="C60" s="19">
        <v>29168935</v>
      </c>
      <c r="D60" s="1"/>
      <c r="F60" s="1"/>
      <c r="G60" s="1"/>
      <c r="K60" s="3"/>
      <c r="L60" s="3"/>
    </row>
    <row r="61" spans="1:12" s="2" customFormat="1">
      <c r="A61" s="1" t="s">
        <v>13</v>
      </c>
      <c r="B61" s="20">
        <f>C61/E$7</f>
        <v>0</v>
      </c>
      <c r="C61" s="19"/>
      <c r="D61" s="1"/>
      <c r="F61" s="1"/>
      <c r="G61" s="1"/>
      <c r="K61" s="3"/>
      <c r="L61" s="3"/>
    </row>
    <row r="62" spans="1:12" s="2" customFormat="1">
      <c r="A62" s="1" t="s">
        <v>33</v>
      </c>
      <c r="B62" s="16"/>
      <c r="C62" s="19"/>
      <c r="D62" s="1"/>
      <c r="F62" s="1"/>
      <c r="G62" s="1"/>
      <c r="K62" s="3"/>
      <c r="L62" s="3"/>
    </row>
    <row r="63" spans="1:12" s="2" customFormat="1">
      <c r="A63" s="1" t="s">
        <v>12</v>
      </c>
      <c r="B63" s="20">
        <f>C63/E$7</f>
        <v>2.5687363341743687E-2</v>
      </c>
      <c r="C63" s="19">
        <v>27430964</v>
      </c>
      <c r="D63" s="1"/>
      <c r="F63" s="1"/>
      <c r="G63" s="1"/>
      <c r="K63" s="3"/>
      <c r="L63" s="3"/>
    </row>
    <row r="64" spans="1:12" s="2" customFormat="1">
      <c r="A64" s="1" t="s">
        <v>13</v>
      </c>
      <c r="B64" s="20">
        <f>C64/E$7</f>
        <v>0</v>
      </c>
      <c r="C64" s="19"/>
      <c r="D64" s="1"/>
      <c r="F64" s="1"/>
      <c r="G64" s="1"/>
      <c r="K64" s="3"/>
      <c r="L64" s="3"/>
    </row>
    <row r="65" spans="1:12" s="2" customFormat="1">
      <c r="A65" s="1" t="s">
        <v>34</v>
      </c>
      <c r="B65" s="16"/>
      <c r="C65" s="19"/>
      <c r="D65" s="1"/>
      <c r="F65" s="1"/>
      <c r="G65" s="1"/>
      <c r="K65" s="3"/>
      <c r="L65" s="3"/>
    </row>
    <row r="66" spans="1:12" s="2" customFormat="1">
      <c r="A66" s="1" t="s">
        <v>12</v>
      </c>
      <c r="B66" s="20">
        <f>C66/E$7</f>
        <v>1.5844878177671644E-2</v>
      </c>
      <c r="C66" s="19">
        <v>16920393</v>
      </c>
      <c r="D66" s="1"/>
      <c r="F66" s="1"/>
      <c r="G66" s="1"/>
      <c r="K66" s="3"/>
      <c r="L66" s="3"/>
    </row>
    <row r="67" spans="1:12" s="2" customFormat="1">
      <c r="A67" s="1" t="s">
        <v>13</v>
      </c>
      <c r="B67" s="20">
        <f>C67/E$7</f>
        <v>0</v>
      </c>
      <c r="C67" s="19"/>
      <c r="D67" s="1"/>
      <c r="F67" s="1"/>
      <c r="G67" s="1"/>
      <c r="K67" s="3"/>
      <c r="L67" s="3"/>
    </row>
    <row r="68" spans="1:12" s="2" customFormat="1">
      <c r="A68" s="1" t="s">
        <v>35</v>
      </c>
      <c r="B68" s="16"/>
      <c r="C68" s="19"/>
      <c r="D68" s="1"/>
      <c r="F68" s="1"/>
      <c r="G68" s="1"/>
      <c r="K68" s="3"/>
      <c r="L68" s="3"/>
    </row>
    <row r="69" spans="1:12" s="2" customFormat="1">
      <c r="A69" s="1" t="s">
        <v>12</v>
      </c>
      <c r="B69" s="20">
        <f>C69/E$7</f>
        <v>1.6316226134643189E-2</v>
      </c>
      <c r="C69" s="19">
        <v>17423735</v>
      </c>
      <c r="D69" s="1"/>
      <c r="F69" s="1"/>
      <c r="G69" s="1"/>
      <c r="K69" s="3"/>
      <c r="L69" s="3"/>
    </row>
    <row r="70" spans="1:12" s="2" customFormat="1">
      <c r="A70" s="1" t="s">
        <v>13</v>
      </c>
      <c r="B70" s="20">
        <f>C70/E$7</f>
        <v>0</v>
      </c>
      <c r="C70" s="19"/>
      <c r="D70" s="1"/>
      <c r="F70" s="1"/>
      <c r="G70" s="1"/>
      <c r="K70" s="3"/>
      <c r="L70" s="3"/>
    </row>
    <row r="71" spans="1:12" s="2" customFormat="1">
      <c r="A71" s="1" t="s">
        <v>36</v>
      </c>
      <c r="B71" s="16"/>
      <c r="C71" s="19"/>
      <c r="D71" s="1"/>
      <c r="F71" s="1"/>
      <c r="G71" s="1"/>
      <c r="K71" s="3"/>
      <c r="L71" s="3"/>
    </row>
    <row r="72" spans="1:12" s="2" customFormat="1">
      <c r="A72" s="1" t="s">
        <v>12</v>
      </c>
      <c r="B72" s="20">
        <f>C72/E$7</f>
        <v>4.9258297175566517E-3</v>
      </c>
      <c r="C72" s="19">
        <v>5260184</v>
      </c>
      <c r="D72" s="1"/>
      <c r="F72" s="1"/>
      <c r="G72" s="1"/>
      <c r="K72" s="3"/>
      <c r="L72" s="3"/>
    </row>
    <row r="73" spans="1:12" s="2" customFormat="1">
      <c r="A73" s="1" t="s">
        <v>13</v>
      </c>
      <c r="B73" s="20">
        <f>C73/E$7</f>
        <v>0</v>
      </c>
      <c r="C73" s="19"/>
      <c r="D73" s="22">
        <f>SUM(C54:C72)</f>
        <v>190214430</v>
      </c>
      <c r="F73" s="25" t="s">
        <v>5</v>
      </c>
      <c r="G73" s="16"/>
      <c r="K73" s="3"/>
      <c r="L73" s="3"/>
    </row>
    <row r="74" spans="1:12" s="2" customFormat="1">
      <c r="A74" s="1"/>
      <c r="B74" s="16"/>
      <c r="C74" s="19"/>
      <c r="D74" s="1"/>
      <c r="F74" s="1"/>
      <c r="G74" s="1"/>
      <c r="K74" s="3"/>
      <c r="L74" s="3"/>
    </row>
    <row r="75" spans="1:12" s="2" customFormat="1">
      <c r="A75" s="15" t="s">
        <v>37</v>
      </c>
      <c r="B75" s="16"/>
      <c r="C75" s="19"/>
      <c r="D75" s="1"/>
      <c r="F75" s="1"/>
      <c r="G75" s="1"/>
      <c r="K75" s="3"/>
      <c r="L75" s="3"/>
    </row>
    <row r="76" spans="1:12" s="2" customFormat="1">
      <c r="A76" s="1" t="s">
        <v>38</v>
      </c>
      <c r="B76" s="16"/>
      <c r="C76" s="19"/>
      <c r="D76" s="1"/>
      <c r="F76" s="1"/>
      <c r="G76" s="1"/>
      <c r="K76" s="3"/>
      <c r="L76" s="3"/>
    </row>
    <row r="77" spans="1:12" s="2" customFormat="1">
      <c r="A77" s="1" t="s">
        <v>39</v>
      </c>
      <c r="B77" s="16"/>
      <c r="C77" s="19"/>
      <c r="D77" s="1"/>
      <c r="F77" s="1"/>
      <c r="G77" s="1"/>
      <c r="H77" s="2" t="s">
        <v>40</v>
      </c>
      <c r="K77" s="3"/>
      <c r="L77" s="3"/>
    </row>
    <row r="78" spans="1:12" s="2" customFormat="1">
      <c r="A78" s="1" t="s">
        <v>41</v>
      </c>
      <c r="B78" s="20">
        <f>C78/E$7</f>
        <v>0</v>
      </c>
      <c r="C78" s="19"/>
      <c r="D78" s="1"/>
      <c r="F78" s="1"/>
      <c r="G78" s="1"/>
      <c r="K78" s="3"/>
      <c r="L78" s="3"/>
    </row>
    <row r="79" spans="1:12" s="2" customFormat="1">
      <c r="A79" s="1" t="s">
        <v>42</v>
      </c>
      <c r="B79" s="20">
        <f>C79/E$7</f>
        <v>1.6397944289426857E-4</v>
      </c>
      <c r="C79" s="19">
        <v>175110</v>
      </c>
      <c r="D79" s="1"/>
      <c r="F79" s="1"/>
      <c r="G79" s="1"/>
      <c r="K79" s="3"/>
      <c r="L79" s="3"/>
    </row>
    <row r="80" spans="1:12" s="2" customFormat="1">
      <c r="A80" s="1" t="s">
        <v>43</v>
      </c>
      <c r="B80" s="20">
        <f>C80/E$7</f>
        <v>1.6575230498830907E-3</v>
      </c>
      <c r="C80" s="19">
        <v>1770032</v>
      </c>
      <c r="D80" s="21"/>
      <c r="F80" s="1"/>
      <c r="G80" s="1"/>
      <c r="K80" s="3"/>
      <c r="L80" s="3"/>
    </row>
    <row r="81" spans="1:7">
      <c r="A81" s="1" t="s">
        <v>44</v>
      </c>
      <c r="B81" s="20">
        <f>C81/E$7</f>
        <v>1.1817953781355979E-3</v>
      </c>
      <c r="C81" s="19">
        <v>1262013</v>
      </c>
    </row>
    <row r="82" spans="1:7">
      <c r="A82" s="6" t="s">
        <v>45</v>
      </c>
      <c r="B82" s="89">
        <f>C82/E$7</f>
        <v>0</v>
      </c>
      <c r="C82" s="28">
        <v>0</v>
      </c>
      <c r="D82" s="29">
        <f>SUM(C79:C82)</f>
        <v>3207155</v>
      </c>
      <c r="E82" s="30"/>
      <c r="F82" s="31" t="s">
        <v>5</v>
      </c>
    </row>
    <row r="83" spans="1:7">
      <c r="A83" s="18"/>
      <c r="B83" s="18"/>
      <c r="C83" s="32"/>
      <c r="D83" s="18"/>
      <c r="E83" s="33"/>
      <c r="F83" s="34"/>
    </row>
    <row r="84" spans="1:7" ht="12.75" thickBot="1">
      <c r="A84" s="35" t="s">
        <v>46</v>
      </c>
      <c r="B84" s="36">
        <f>E84/E$7</f>
        <v>0.5763285271306039</v>
      </c>
      <c r="C84" s="37"/>
      <c r="D84" s="37"/>
      <c r="E84" s="38">
        <f>SUM(D11:D82)</f>
        <v>615448416</v>
      </c>
      <c r="F84" s="31" t="s">
        <v>5</v>
      </c>
      <c r="G84" s="21"/>
    </row>
    <row r="85" spans="1:7" ht="12.75" thickTop="1">
      <c r="A85" s="24"/>
      <c r="B85" s="39"/>
      <c r="C85" s="19"/>
      <c r="D85" s="2"/>
      <c r="E85" s="5"/>
      <c r="F85" s="20"/>
    </row>
    <row r="86" spans="1:7" ht="12.75" thickBot="1">
      <c r="A86" s="35" t="s">
        <v>47</v>
      </c>
      <c r="B86" s="36">
        <f>E86/E$7</f>
        <v>0.4236714728693961</v>
      </c>
      <c r="C86" s="37"/>
      <c r="D86" s="40"/>
      <c r="E86" s="38">
        <f>E7-E84</f>
        <v>452429343</v>
      </c>
      <c r="F86" s="31" t="s">
        <v>5</v>
      </c>
    </row>
    <row r="87" spans="1:7" ht="12.75" thickTop="1">
      <c r="C87" s="19"/>
      <c r="F87" s="41"/>
    </row>
    <row r="88" spans="1:7">
      <c r="A88" s="42" t="s">
        <v>48</v>
      </c>
      <c r="B88" s="43"/>
      <c r="C88" s="43"/>
      <c r="D88" s="43"/>
      <c r="E88" s="43"/>
    </row>
    <row r="89" spans="1:7">
      <c r="B89" s="41"/>
      <c r="C89" s="19"/>
      <c r="D89" s="21"/>
    </row>
    <row r="90" spans="1:7">
      <c r="A90" s="44" t="s">
        <v>49</v>
      </c>
      <c r="B90" s="41"/>
      <c r="C90" s="19"/>
      <c r="D90" s="21"/>
    </row>
    <row r="91" spans="1:7">
      <c r="A91" s="1" t="s">
        <v>50</v>
      </c>
      <c r="B91" s="41"/>
      <c r="C91" s="19"/>
    </row>
    <row r="92" spans="1:7">
      <c r="A92" s="1" t="s">
        <v>96</v>
      </c>
      <c r="C92" s="19"/>
    </row>
    <row r="93" spans="1:7">
      <c r="A93" s="34" t="s">
        <v>94</v>
      </c>
      <c r="C93" s="19"/>
    </row>
    <row r="94" spans="1:7">
      <c r="A94" s="45" t="s">
        <v>93</v>
      </c>
      <c r="C94" s="19"/>
    </row>
    <row r="95" spans="1:7">
      <c r="A95" s="1" t="s">
        <v>51</v>
      </c>
      <c r="C95" s="46">
        <f>E7</f>
        <v>1067877759</v>
      </c>
    </row>
    <row r="96" spans="1:7">
      <c r="A96" s="1" t="s">
        <v>52</v>
      </c>
      <c r="C96" s="46">
        <v>1067877759</v>
      </c>
    </row>
    <row r="97" spans="1:5" ht="12.75" thickBot="1">
      <c r="A97" s="47" t="s">
        <v>53</v>
      </c>
      <c r="B97" s="47"/>
      <c r="C97" s="48">
        <f>C95-C96</f>
        <v>0</v>
      </c>
      <c r="D97" s="45" t="s">
        <v>54</v>
      </c>
    </row>
    <row r="98" spans="1:5" ht="12.75" thickTop="1">
      <c r="A98" s="49"/>
      <c r="B98" s="49"/>
      <c r="C98" s="50"/>
      <c r="D98" s="51"/>
    </row>
    <row r="99" spans="1:5">
      <c r="A99" s="92" t="s">
        <v>95</v>
      </c>
      <c r="B99" s="92"/>
      <c r="C99" s="92"/>
      <c r="D99" s="92"/>
      <c r="E99" s="92"/>
    </row>
    <row r="100" spans="1:5">
      <c r="A100" s="92"/>
      <c r="B100" s="92"/>
      <c r="C100" s="92"/>
      <c r="D100" s="92"/>
      <c r="E100" s="92"/>
    </row>
    <row r="101" spans="1:5">
      <c r="B101" s="52"/>
      <c r="C101" s="19"/>
    </row>
    <row r="102" spans="1:5">
      <c r="B102" s="52"/>
      <c r="C102" s="19"/>
    </row>
    <row r="103" spans="1:5" ht="12.75" thickBot="1">
      <c r="A103" s="47" t="s">
        <v>55</v>
      </c>
      <c r="B103" s="53">
        <f>SUM(B101:B102)</f>
        <v>0</v>
      </c>
      <c r="C103" s="19"/>
    </row>
    <row r="104" spans="1:5" ht="13.5" thickTop="1" thickBot="1">
      <c r="A104" s="54" t="s">
        <v>56</v>
      </c>
      <c r="B104" s="55">
        <f>B103+C97</f>
        <v>0</v>
      </c>
      <c r="C104" s="19"/>
    </row>
    <row r="105" spans="1:5" ht="12.75" thickTop="1">
      <c r="C105" s="19"/>
    </row>
    <row r="106" spans="1:5">
      <c r="C106" s="19"/>
    </row>
    <row r="107" spans="1:5">
      <c r="A107" s="1" t="s">
        <v>57</v>
      </c>
      <c r="C107" s="19">
        <f>C95</f>
        <v>1067877759</v>
      </c>
    </row>
    <row r="108" spans="1:5">
      <c r="A108" s="1" t="s">
        <v>58</v>
      </c>
      <c r="B108" s="2">
        <v>1081178736</v>
      </c>
      <c r="C108" s="19"/>
    </row>
    <row r="109" spans="1:5">
      <c r="B109" s="30">
        <v>-16447340</v>
      </c>
      <c r="C109" s="28">
        <f>SUM(B108:B109)</f>
        <v>1064731396</v>
      </c>
    </row>
    <row r="110" spans="1:5">
      <c r="A110" s="1" t="s">
        <v>59</v>
      </c>
      <c r="C110" s="19">
        <f>C107-C109</f>
        <v>3146363</v>
      </c>
    </row>
    <row r="111" spans="1:5">
      <c r="A111" s="1" t="s">
        <v>60</v>
      </c>
      <c r="C111" s="19"/>
    </row>
    <row r="112" spans="1:5">
      <c r="A112" s="1" t="s">
        <v>61</v>
      </c>
      <c r="B112" s="2">
        <f>-C80-C81</f>
        <v>-3032045</v>
      </c>
      <c r="C112" s="19"/>
    </row>
    <row r="113" spans="1:3">
      <c r="A113" s="1" t="s">
        <v>62</v>
      </c>
      <c r="B113" s="2"/>
      <c r="C113" s="19">
        <v>0</v>
      </c>
    </row>
    <row r="114" spans="1:3">
      <c r="A114" s="1" t="s">
        <v>63</v>
      </c>
      <c r="B114" s="30">
        <f>-7000-5485-9833-55000-37000</f>
        <v>-114318</v>
      </c>
      <c r="C114" s="19">
        <f>SUM(B112:B114)</f>
        <v>-3146363</v>
      </c>
    </row>
    <row r="115" spans="1:3" ht="12.75" thickBot="1">
      <c r="C115" s="56">
        <f>SUM(C110:C114)</f>
        <v>0</v>
      </c>
    </row>
    <row r="116" spans="1:3" ht="12.75" thickTop="1">
      <c r="C116" s="19"/>
    </row>
    <row r="117" spans="1:3">
      <c r="C117" s="19"/>
    </row>
    <row r="118" spans="1:3">
      <c r="C118" s="19"/>
    </row>
    <row r="119" spans="1:3">
      <c r="C119" s="19"/>
    </row>
    <row r="120" spans="1:3">
      <c r="C120" s="19"/>
    </row>
    <row r="121" spans="1:3">
      <c r="C121" s="19"/>
    </row>
    <row r="122" spans="1:3">
      <c r="C122" s="19"/>
    </row>
    <row r="123" spans="1:3">
      <c r="C123" s="19"/>
    </row>
    <row r="124" spans="1:3">
      <c r="C124" s="19"/>
    </row>
    <row r="125" spans="1:3">
      <c r="C125" s="19"/>
    </row>
    <row r="126" spans="1:3">
      <c r="C126" s="19"/>
    </row>
    <row r="127" spans="1:3">
      <c r="C127" s="19"/>
    </row>
    <row r="128" spans="1:3">
      <c r="C128" s="19"/>
    </row>
    <row r="129" spans="3:3">
      <c r="C129" s="19"/>
    </row>
    <row r="130" spans="3:3">
      <c r="C130" s="19"/>
    </row>
    <row r="131" spans="3:3">
      <c r="C131" s="19"/>
    </row>
    <row r="132" spans="3:3">
      <c r="C132" s="19"/>
    </row>
    <row r="133" spans="3:3">
      <c r="C133" s="19"/>
    </row>
    <row r="134" spans="3:3">
      <c r="C134" s="19"/>
    </row>
    <row r="135" spans="3:3">
      <c r="C135" s="19"/>
    </row>
    <row r="136" spans="3:3">
      <c r="C136" s="19"/>
    </row>
    <row r="137" spans="3:3">
      <c r="C137" s="19"/>
    </row>
    <row r="138" spans="3:3">
      <c r="C138" s="19"/>
    </row>
    <row r="139" spans="3:3">
      <c r="C139" s="19"/>
    </row>
    <row r="140" spans="3:3">
      <c r="C140" s="19"/>
    </row>
    <row r="141" spans="3:3">
      <c r="C141" s="19"/>
    </row>
    <row r="142" spans="3:3">
      <c r="C142" s="19"/>
    </row>
    <row r="143" spans="3:3">
      <c r="C143" s="19"/>
    </row>
    <row r="144" spans="3:3">
      <c r="C144" s="19"/>
    </row>
    <row r="145" spans="3:3">
      <c r="C145" s="19"/>
    </row>
    <row r="146" spans="3:3">
      <c r="C146" s="19"/>
    </row>
    <row r="147" spans="3:3">
      <c r="C147" s="19"/>
    </row>
    <row r="148" spans="3:3">
      <c r="C148" s="19"/>
    </row>
    <row r="149" spans="3:3">
      <c r="C149" s="19"/>
    </row>
    <row r="150" spans="3:3">
      <c r="C150" s="19"/>
    </row>
    <row r="151" spans="3:3">
      <c r="C151" s="19"/>
    </row>
    <row r="152" spans="3:3">
      <c r="C152" s="19"/>
    </row>
    <row r="153" spans="3:3">
      <c r="C153" s="19"/>
    </row>
    <row r="154" spans="3:3">
      <c r="C154" s="19"/>
    </row>
    <row r="155" spans="3:3">
      <c r="C155" s="19"/>
    </row>
    <row r="156" spans="3:3">
      <c r="C156" s="19"/>
    </row>
    <row r="157" spans="3:3">
      <c r="C157" s="19"/>
    </row>
    <row r="158" spans="3:3">
      <c r="C158" s="19"/>
    </row>
    <row r="159" spans="3:3">
      <c r="C159" s="19"/>
    </row>
    <row r="160" spans="3:3">
      <c r="C160" s="19"/>
    </row>
    <row r="161" spans="3:3">
      <c r="C161" s="19"/>
    </row>
    <row r="162" spans="3:3">
      <c r="C162" s="19"/>
    </row>
    <row r="163" spans="3:3">
      <c r="C163" s="19"/>
    </row>
    <row r="164" spans="3:3">
      <c r="C164" s="19"/>
    </row>
    <row r="165" spans="3:3">
      <c r="C165" s="19"/>
    </row>
    <row r="166" spans="3:3">
      <c r="C166" s="19"/>
    </row>
    <row r="167" spans="3:3">
      <c r="C167" s="19"/>
    </row>
    <row r="168" spans="3:3">
      <c r="C168" s="19"/>
    </row>
    <row r="169" spans="3:3">
      <c r="C169" s="19"/>
    </row>
    <row r="170" spans="3:3">
      <c r="C170" s="19"/>
    </row>
    <row r="171" spans="3:3">
      <c r="C171" s="19"/>
    </row>
    <row r="172" spans="3:3">
      <c r="C172" s="19"/>
    </row>
    <row r="173" spans="3:3">
      <c r="C173" s="19"/>
    </row>
    <row r="174" spans="3:3">
      <c r="C174" s="19"/>
    </row>
    <row r="175" spans="3:3">
      <c r="C175" s="19"/>
    </row>
    <row r="176" spans="3:3">
      <c r="C176" s="19"/>
    </row>
    <row r="177" spans="3:3">
      <c r="C177" s="19"/>
    </row>
    <row r="178" spans="3:3">
      <c r="C178" s="19"/>
    </row>
    <row r="179" spans="3:3">
      <c r="C179" s="19"/>
    </row>
    <row r="180" spans="3:3">
      <c r="C180" s="19"/>
    </row>
    <row r="181" spans="3:3">
      <c r="C181" s="19"/>
    </row>
    <row r="182" spans="3:3">
      <c r="C182" s="19"/>
    </row>
    <row r="183" spans="3:3">
      <c r="C183" s="19"/>
    </row>
    <row r="184" spans="3:3">
      <c r="C184" s="19"/>
    </row>
    <row r="185" spans="3:3">
      <c r="C185" s="19"/>
    </row>
    <row r="186" spans="3:3">
      <c r="C186" s="19"/>
    </row>
    <row r="187" spans="3:3">
      <c r="C187" s="19"/>
    </row>
    <row r="188" spans="3:3">
      <c r="C188" s="19"/>
    </row>
    <row r="189" spans="3:3">
      <c r="C189" s="19"/>
    </row>
    <row r="190" spans="3:3">
      <c r="C190" s="19"/>
    </row>
    <row r="191" spans="3:3">
      <c r="C191" s="19"/>
    </row>
    <row r="192" spans="3:3">
      <c r="C192" s="19"/>
    </row>
    <row r="193" spans="3:3">
      <c r="C193" s="19"/>
    </row>
    <row r="194" spans="3:3">
      <c r="C194" s="19"/>
    </row>
    <row r="195" spans="3:3">
      <c r="C195" s="19"/>
    </row>
    <row r="196" spans="3:3">
      <c r="C196" s="19"/>
    </row>
    <row r="197" spans="3:3">
      <c r="C197" s="19"/>
    </row>
    <row r="198" spans="3:3">
      <c r="C198" s="19"/>
    </row>
    <row r="199" spans="3:3">
      <c r="C199" s="19"/>
    </row>
    <row r="200" spans="3:3">
      <c r="C200" s="19"/>
    </row>
    <row r="201" spans="3:3">
      <c r="C201" s="19"/>
    </row>
    <row r="202" spans="3:3">
      <c r="C202" s="19"/>
    </row>
    <row r="203" spans="3:3">
      <c r="C203" s="19"/>
    </row>
    <row r="204" spans="3:3">
      <c r="C204" s="19"/>
    </row>
    <row r="205" spans="3:3">
      <c r="C205" s="19"/>
    </row>
    <row r="206" spans="3:3">
      <c r="C206" s="19"/>
    </row>
    <row r="207" spans="3:3">
      <c r="C207" s="19"/>
    </row>
    <row r="208" spans="3:3">
      <c r="C208" s="19"/>
    </row>
    <row r="209" spans="3:3">
      <c r="C209" s="19"/>
    </row>
    <row r="210" spans="3:3">
      <c r="C210" s="19"/>
    </row>
    <row r="211" spans="3:3">
      <c r="C211" s="19"/>
    </row>
    <row r="212" spans="3:3">
      <c r="C212" s="19"/>
    </row>
    <row r="213" spans="3:3">
      <c r="C213" s="19"/>
    </row>
    <row r="214" spans="3:3">
      <c r="C214" s="19"/>
    </row>
    <row r="215" spans="3:3">
      <c r="C215" s="19"/>
    </row>
    <row r="216" spans="3:3">
      <c r="C216" s="19"/>
    </row>
    <row r="217" spans="3:3">
      <c r="C217" s="19"/>
    </row>
    <row r="218" spans="3:3">
      <c r="C218" s="19"/>
    </row>
    <row r="219" spans="3:3">
      <c r="C219" s="19"/>
    </row>
    <row r="220" spans="3:3">
      <c r="C220" s="19"/>
    </row>
    <row r="221" spans="3:3">
      <c r="C221" s="19"/>
    </row>
    <row r="222" spans="3:3">
      <c r="C222" s="19"/>
    </row>
    <row r="223" spans="3:3">
      <c r="C223" s="19"/>
    </row>
    <row r="224" spans="3:3">
      <c r="C224" s="19"/>
    </row>
    <row r="225" spans="3:3">
      <c r="C225" s="19"/>
    </row>
    <row r="226" spans="3:3">
      <c r="C226" s="19"/>
    </row>
    <row r="227" spans="3:3">
      <c r="C227" s="19"/>
    </row>
    <row r="228" spans="3:3">
      <c r="C228" s="19"/>
    </row>
    <row r="229" spans="3:3">
      <c r="C229" s="19"/>
    </row>
    <row r="230" spans="3:3">
      <c r="C230" s="19"/>
    </row>
    <row r="231" spans="3:3">
      <c r="C231" s="19"/>
    </row>
    <row r="232" spans="3:3">
      <c r="C232" s="19"/>
    </row>
    <row r="233" spans="3:3">
      <c r="C233" s="19"/>
    </row>
    <row r="234" spans="3:3">
      <c r="C234" s="19"/>
    </row>
    <row r="235" spans="3:3">
      <c r="C235" s="19"/>
    </row>
    <row r="236" spans="3:3">
      <c r="C236" s="19"/>
    </row>
    <row r="237" spans="3:3">
      <c r="C237" s="19"/>
    </row>
    <row r="238" spans="3:3">
      <c r="C238" s="19"/>
    </row>
    <row r="239" spans="3:3">
      <c r="C239" s="19"/>
    </row>
    <row r="240" spans="3:3">
      <c r="C240" s="19"/>
    </row>
    <row r="241" spans="3:3">
      <c r="C241" s="19"/>
    </row>
    <row r="242" spans="3:3">
      <c r="C242" s="19"/>
    </row>
    <row r="243" spans="3:3">
      <c r="C243" s="19"/>
    </row>
    <row r="244" spans="3:3">
      <c r="C244" s="19"/>
    </row>
    <row r="245" spans="3:3">
      <c r="C245" s="19"/>
    </row>
    <row r="246" spans="3:3">
      <c r="C246" s="19"/>
    </row>
    <row r="247" spans="3:3">
      <c r="C247" s="19"/>
    </row>
    <row r="248" spans="3:3">
      <c r="C248" s="19"/>
    </row>
    <row r="249" spans="3:3">
      <c r="C249" s="19"/>
    </row>
    <row r="250" spans="3:3">
      <c r="C250" s="19"/>
    </row>
    <row r="251" spans="3:3">
      <c r="C251" s="19"/>
    </row>
    <row r="252" spans="3:3">
      <c r="C252" s="19"/>
    </row>
    <row r="253" spans="3:3">
      <c r="C253" s="19"/>
    </row>
    <row r="254" spans="3:3">
      <c r="C254" s="19"/>
    </row>
    <row r="255" spans="3:3">
      <c r="C255" s="19"/>
    </row>
    <row r="256" spans="3:3">
      <c r="C256" s="19"/>
    </row>
    <row r="257" spans="3:3">
      <c r="C257" s="19"/>
    </row>
    <row r="258" spans="3:3">
      <c r="C258" s="19"/>
    </row>
    <row r="259" spans="3:3">
      <c r="C259" s="19"/>
    </row>
    <row r="260" spans="3:3">
      <c r="C260" s="19"/>
    </row>
    <row r="261" spans="3:3">
      <c r="C261" s="19"/>
    </row>
    <row r="262" spans="3:3">
      <c r="C262" s="19"/>
    </row>
    <row r="263" spans="3:3">
      <c r="C263" s="19"/>
    </row>
    <row r="264" spans="3:3">
      <c r="C264" s="19"/>
    </row>
    <row r="265" spans="3:3">
      <c r="C265" s="19"/>
    </row>
    <row r="266" spans="3:3">
      <c r="C266" s="19"/>
    </row>
    <row r="267" spans="3:3">
      <c r="C267" s="19"/>
    </row>
    <row r="268" spans="3:3">
      <c r="C268" s="19"/>
    </row>
    <row r="269" spans="3:3">
      <c r="C269" s="19"/>
    </row>
    <row r="270" spans="3:3">
      <c r="C270" s="19"/>
    </row>
    <row r="271" spans="3:3">
      <c r="C271" s="19"/>
    </row>
    <row r="272" spans="3:3">
      <c r="C272" s="19"/>
    </row>
    <row r="273" spans="3:3">
      <c r="C273" s="19"/>
    </row>
    <row r="274" spans="3:3">
      <c r="C274" s="19"/>
    </row>
    <row r="275" spans="3:3">
      <c r="C275" s="19"/>
    </row>
    <row r="276" spans="3:3">
      <c r="C276" s="19"/>
    </row>
    <row r="277" spans="3:3">
      <c r="C277" s="19"/>
    </row>
    <row r="278" spans="3:3">
      <c r="C278" s="19"/>
    </row>
    <row r="279" spans="3:3">
      <c r="C279" s="19"/>
    </row>
    <row r="280" spans="3:3">
      <c r="C280" s="19"/>
    </row>
    <row r="281" spans="3:3">
      <c r="C281" s="19"/>
    </row>
    <row r="282" spans="3:3">
      <c r="C282" s="19"/>
    </row>
    <row r="283" spans="3:3">
      <c r="C283" s="19"/>
    </row>
    <row r="284" spans="3:3">
      <c r="C284" s="19"/>
    </row>
    <row r="285" spans="3:3">
      <c r="C285" s="19"/>
    </row>
    <row r="286" spans="3:3">
      <c r="C286" s="19"/>
    </row>
    <row r="287" spans="3:3">
      <c r="C287" s="19"/>
    </row>
    <row r="288" spans="3:3">
      <c r="C288" s="19"/>
    </row>
    <row r="289" spans="3:3">
      <c r="C289" s="19"/>
    </row>
    <row r="290" spans="3:3">
      <c r="C290" s="19"/>
    </row>
    <row r="291" spans="3:3">
      <c r="C291" s="19"/>
    </row>
    <row r="292" spans="3:3">
      <c r="C292" s="19"/>
    </row>
    <row r="293" spans="3:3">
      <c r="C293" s="19"/>
    </row>
    <row r="294" spans="3:3">
      <c r="C294" s="19"/>
    </row>
    <row r="295" spans="3:3">
      <c r="C295" s="19"/>
    </row>
    <row r="296" spans="3:3">
      <c r="C296" s="19"/>
    </row>
    <row r="297" spans="3:3">
      <c r="C297" s="19"/>
    </row>
    <row r="298" spans="3:3">
      <c r="C298" s="19"/>
    </row>
    <row r="299" spans="3:3">
      <c r="C299" s="19"/>
    </row>
    <row r="300" spans="3:3">
      <c r="C300" s="19"/>
    </row>
    <row r="301" spans="3:3">
      <c r="C301" s="19"/>
    </row>
    <row r="302" spans="3:3">
      <c r="C302" s="19"/>
    </row>
    <row r="303" spans="3:3">
      <c r="C303" s="19"/>
    </row>
    <row r="304" spans="3:3">
      <c r="C304" s="19"/>
    </row>
    <row r="305" spans="3:3">
      <c r="C305" s="19"/>
    </row>
    <row r="306" spans="3:3">
      <c r="C306" s="19"/>
    </row>
    <row r="307" spans="3:3">
      <c r="C307" s="19"/>
    </row>
    <row r="308" spans="3:3">
      <c r="C308" s="19"/>
    </row>
    <row r="309" spans="3:3">
      <c r="C309" s="19"/>
    </row>
    <row r="310" spans="3:3">
      <c r="C310" s="19"/>
    </row>
    <row r="311" spans="3:3">
      <c r="C311" s="19"/>
    </row>
    <row r="312" spans="3:3">
      <c r="C312" s="19"/>
    </row>
    <row r="313" spans="3:3">
      <c r="C313" s="19"/>
    </row>
    <row r="314" spans="3:3">
      <c r="C314" s="19"/>
    </row>
    <row r="315" spans="3:3">
      <c r="C315" s="19"/>
    </row>
    <row r="316" spans="3:3">
      <c r="C316" s="19"/>
    </row>
    <row r="317" spans="3:3">
      <c r="C317" s="19"/>
    </row>
    <row r="318" spans="3:3">
      <c r="C318" s="19"/>
    </row>
    <row r="319" spans="3:3">
      <c r="C319" s="19"/>
    </row>
    <row r="320" spans="3:3">
      <c r="C320" s="19"/>
    </row>
    <row r="321" spans="3:3">
      <c r="C321" s="19"/>
    </row>
    <row r="322" spans="3:3">
      <c r="C322" s="19"/>
    </row>
    <row r="323" spans="3:3">
      <c r="C323" s="19"/>
    </row>
    <row r="324" spans="3:3">
      <c r="C324" s="19"/>
    </row>
    <row r="325" spans="3:3">
      <c r="C325" s="19"/>
    </row>
    <row r="326" spans="3:3">
      <c r="C326" s="19"/>
    </row>
    <row r="327" spans="3:3">
      <c r="C327" s="19"/>
    </row>
    <row r="328" spans="3:3">
      <c r="C328" s="19"/>
    </row>
    <row r="329" spans="3:3">
      <c r="C329" s="19"/>
    </row>
    <row r="330" spans="3:3">
      <c r="C330" s="19"/>
    </row>
    <row r="331" spans="3:3">
      <c r="C331" s="19"/>
    </row>
    <row r="332" spans="3:3">
      <c r="C332" s="19"/>
    </row>
    <row r="333" spans="3:3">
      <c r="C333" s="19"/>
    </row>
    <row r="334" spans="3:3">
      <c r="C334" s="19"/>
    </row>
    <row r="335" spans="3:3">
      <c r="C335" s="19"/>
    </row>
    <row r="336" spans="3:3">
      <c r="C336" s="19"/>
    </row>
    <row r="337" spans="3:3">
      <c r="C337" s="19"/>
    </row>
    <row r="338" spans="3:3">
      <c r="C338" s="19"/>
    </row>
    <row r="339" spans="3:3">
      <c r="C339" s="19"/>
    </row>
    <row r="340" spans="3:3">
      <c r="C340" s="19"/>
    </row>
    <row r="341" spans="3:3">
      <c r="C341" s="19"/>
    </row>
    <row r="342" spans="3:3">
      <c r="C342" s="19"/>
    </row>
    <row r="343" spans="3:3">
      <c r="C343" s="19"/>
    </row>
    <row r="344" spans="3:3">
      <c r="C344" s="19"/>
    </row>
    <row r="345" spans="3:3">
      <c r="C345" s="19"/>
    </row>
    <row r="346" spans="3:3">
      <c r="C346" s="19"/>
    </row>
    <row r="347" spans="3:3">
      <c r="C347" s="19"/>
    </row>
    <row r="348" spans="3:3">
      <c r="C348" s="19"/>
    </row>
    <row r="349" spans="3:3">
      <c r="C349" s="19"/>
    </row>
    <row r="350" spans="3:3">
      <c r="C350" s="19"/>
    </row>
    <row r="351" spans="3:3">
      <c r="C351" s="19"/>
    </row>
    <row r="352" spans="3:3">
      <c r="C352" s="19"/>
    </row>
    <row r="353" spans="3:3">
      <c r="C353" s="19"/>
    </row>
    <row r="354" spans="3:3">
      <c r="C354" s="19"/>
    </row>
    <row r="355" spans="3:3">
      <c r="C355" s="19"/>
    </row>
    <row r="356" spans="3:3">
      <c r="C356" s="19"/>
    </row>
    <row r="357" spans="3:3">
      <c r="C357" s="19"/>
    </row>
    <row r="358" spans="3:3">
      <c r="C358" s="19"/>
    </row>
    <row r="359" spans="3:3">
      <c r="C359" s="19"/>
    </row>
    <row r="360" spans="3:3">
      <c r="C360" s="19"/>
    </row>
    <row r="361" spans="3:3">
      <c r="C361" s="19"/>
    </row>
    <row r="362" spans="3:3">
      <c r="C362" s="19"/>
    </row>
    <row r="363" spans="3:3">
      <c r="C363" s="19"/>
    </row>
    <row r="364" spans="3:3">
      <c r="C364" s="19"/>
    </row>
    <row r="365" spans="3:3">
      <c r="C365" s="19"/>
    </row>
    <row r="366" spans="3:3">
      <c r="C366" s="19"/>
    </row>
    <row r="367" spans="3:3">
      <c r="C367" s="19"/>
    </row>
    <row r="368" spans="3:3">
      <c r="C368" s="19"/>
    </row>
    <row r="369" spans="3:3">
      <c r="C369" s="19"/>
    </row>
    <row r="370" spans="3:3">
      <c r="C370" s="19"/>
    </row>
    <row r="371" spans="3:3">
      <c r="C371" s="19"/>
    </row>
    <row r="372" spans="3:3">
      <c r="C372" s="19"/>
    </row>
    <row r="373" spans="3:3">
      <c r="C373" s="19"/>
    </row>
    <row r="374" spans="3:3">
      <c r="C374" s="19"/>
    </row>
    <row r="375" spans="3:3">
      <c r="C375" s="19"/>
    </row>
    <row r="376" spans="3:3">
      <c r="C376" s="19"/>
    </row>
    <row r="377" spans="3:3">
      <c r="C377" s="19"/>
    </row>
    <row r="378" spans="3:3">
      <c r="C378" s="19"/>
    </row>
    <row r="379" spans="3:3">
      <c r="C379" s="19"/>
    </row>
    <row r="380" spans="3:3">
      <c r="C380" s="19"/>
    </row>
    <row r="381" spans="3:3">
      <c r="C381" s="19"/>
    </row>
    <row r="382" spans="3:3">
      <c r="C382" s="19"/>
    </row>
    <row r="383" spans="3:3">
      <c r="C383" s="19"/>
    </row>
    <row r="384" spans="3:3">
      <c r="C384" s="19"/>
    </row>
    <row r="385" spans="3:3">
      <c r="C385" s="19"/>
    </row>
    <row r="386" spans="3:3">
      <c r="C386" s="19"/>
    </row>
    <row r="387" spans="3:3">
      <c r="C387" s="19"/>
    </row>
    <row r="388" spans="3:3">
      <c r="C388" s="19"/>
    </row>
    <row r="389" spans="3:3">
      <c r="C389" s="19"/>
    </row>
    <row r="390" spans="3:3">
      <c r="C390" s="19"/>
    </row>
    <row r="391" spans="3:3">
      <c r="C391" s="19"/>
    </row>
    <row r="392" spans="3:3">
      <c r="C392" s="19"/>
    </row>
    <row r="393" spans="3:3">
      <c r="C393" s="19"/>
    </row>
    <row r="394" spans="3:3">
      <c r="C394" s="19"/>
    </row>
    <row r="395" spans="3:3">
      <c r="C395" s="19"/>
    </row>
    <row r="396" spans="3:3">
      <c r="C396" s="19"/>
    </row>
    <row r="397" spans="3:3">
      <c r="C397" s="19"/>
    </row>
    <row r="398" spans="3:3">
      <c r="C398" s="19"/>
    </row>
    <row r="399" spans="3:3">
      <c r="C399" s="19"/>
    </row>
    <row r="400" spans="3:3">
      <c r="C400" s="19"/>
    </row>
    <row r="401" spans="3:3">
      <c r="C401" s="19"/>
    </row>
    <row r="402" spans="3:3">
      <c r="C402" s="19"/>
    </row>
    <row r="403" spans="3:3">
      <c r="C403" s="19"/>
    </row>
    <row r="404" spans="3:3">
      <c r="C404" s="19"/>
    </row>
    <row r="405" spans="3:3">
      <c r="C405" s="19"/>
    </row>
    <row r="406" spans="3:3">
      <c r="C406" s="19"/>
    </row>
    <row r="407" spans="3:3">
      <c r="C407" s="19"/>
    </row>
    <row r="408" spans="3:3">
      <c r="C408" s="19"/>
    </row>
    <row r="409" spans="3:3">
      <c r="C409" s="19"/>
    </row>
    <row r="410" spans="3:3">
      <c r="C410" s="19"/>
    </row>
    <row r="411" spans="3:3">
      <c r="C411" s="19"/>
    </row>
    <row r="412" spans="3:3">
      <c r="C412" s="19"/>
    </row>
    <row r="413" spans="3:3">
      <c r="C413" s="19"/>
    </row>
    <row r="414" spans="3:3">
      <c r="C414" s="19"/>
    </row>
    <row r="415" spans="3:3">
      <c r="C415" s="19"/>
    </row>
    <row r="416" spans="3:3">
      <c r="C416" s="19"/>
    </row>
    <row r="417" spans="3:3">
      <c r="C417" s="19"/>
    </row>
    <row r="418" spans="3:3">
      <c r="C418" s="19"/>
    </row>
    <row r="419" spans="3:3">
      <c r="C419" s="19"/>
    </row>
    <row r="420" spans="3:3">
      <c r="C420" s="19"/>
    </row>
    <row r="421" spans="3:3">
      <c r="C421" s="19"/>
    </row>
    <row r="422" spans="3:3">
      <c r="C422" s="19"/>
    </row>
    <row r="423" spans="3:3">
      <c r="C423" s="19"/>
    </row>
    <row r="424" spans="3:3">
      <c r="C424" s="19"/>
    </row>
    <row r="425" spans="3:3">
      <c r="C425" s="19"/>
    </row>
    <row r="426" spans="3:3">
      <c r="C426" s="19"/>
    </row>
    <row r="427" spans="3:3">
      <c r="C427" s="19"/>
    </row>
    <row r="428" spans="3:3">
      <c r="C428" s="19"/>
    </row>
    <row r="429" spans="3:3">
      <c r="C429" s="19"/>
    </row>
    <row r="430" spans="3:3">
      <c r="C430" s="19"/>
    </row>
    <row r="431" spans="3:3">
      <c r="C431" s="19"/>
    </row>
    <row r="432" spans="3:3">
      <c r="C432" s="19"/>
    </row>
    <row r="433" spans="3:3">
      <c r="C433" s="19"/>
    </row>
    <row r="434" spans="3:3">
      <c r="C434" s="19"/>
    </row>
    <row r="435" spans="3:3">
      <c r="C435" s="19"/>
    </row>
    <row r="436" spans="3:3">
      <c r="C436" s="19"/>
    </row>
    <row r="437" spans="3:3">
      <c r="C437" s="19"/>
    </row>
    <row r="438" spans="3:3">
      <c r="C438" s="19"/>
    </row>
    <row r="439" spans="3:3">
      <c r="C439" s="19"/>
    </row>
    <row r="440" spans="3:3">
      <c r="C440" s="19"/>
    </row>
    <row r="441" spans="3:3">
      <c r="C441" s="19"/>
    </row>
    <row r="442" spans="3:3">
      <c r="C442" s="19"/>
    </row>
    <row r="443" spans="3:3">
      <c r="C443" s="19"/>
    </row>
    <row r="444" spans="3:3">
      <c r="C444" s="19"/>
    </row>
    <row r="445" spans="3:3">
      <c r="C445" s="19"/>
    </row>
    <row r="446" spans="3:3">
      <c r="C446" s="19"/>
    </row>
    <row r="447" spans="3:3">
      <c r="C447" s="19"/>
    </row>
    <row r="448" spans="3:3">
      <c r="C448" s="19"/>
    </row>
    <row r="449" spans="3:3">
      <c r="C449" s="19"/>
    </row>
    <row r="450" spans="3:3">
      <c r="C450" s="19"/>
    </row>
    <row r="451" spans="3:3">
      <c r="C451" s="19"/>
    </row>
    <row r="452" spans="3:3">
      <c r="C452" s="19"/>
    </row>
    <row r="453" spans="3:3">
      <c r="C453" s="19"/>
    </row>
    <row r="454" spans="3:3">
      <c r="C454" s="19"/>
    </row>
    <row r="455" spans="3:3">
      <c r="C455" s="19"/>
    </row>
    <row r="456" spans="3:3">
      <c r="C456" s="19"/>
    </row>
    <row r="457" spans="3:3">
      <c r="C457" s="19"/>
    </row>
    <row r="458" spans="3:3">
      <c r="C458" s="19"/>
    </row>
    <row r="459" spans="3:3">
      <c r="C459" s="19"/>
    </row>
    <row r="460" spans="3:3">
      <c r="C460" s="19"/>
    </row>
    <row r="461" spans="3:3">
      <c r="C461" s="19"/>
    </row>
    <row r="462" spans="3:3">
      <c r="C462" s="19"/>
    </row>
    <row r="463" spans="3:3">
      <c r="C463" s="19"/>
    </row>
    <row r="464" spans="3:3">
      <c r="C464" s="19"/>
    </row>
    <row r="465" spans="3:3">
      <c r="C465" s="19"/>
    </row>
    <row r="466" spans="3:3">
      <c r="C466" s="19"/>
    </row>
    <row r="467" spans="3:3">
      <c r="C467" s="19"/>
    </row>
    <row r="468" spans="3:3">
      <c r="C468" s="19"/>
    </row>
    <row r="469" spans="3:3">
      <c r="C469" s="19"/>
    </row>
    <row r="470" spans="3:3">
      <c r="C470" s="19"/>
    </row>
    <row r="471" spans="3:3">
      <c r="C471" s="19"/>
    </row>
    <row r="472" spans="3:3">
      <c r="C472" s="19"/>
    </row>
    <row r="473" spans="3:3">
      <c r="C473" s="19"/>
    </row>
    <row r="474" spans="3:3">
      <c r="C474" s="19"/>
    </row>
    <row r="475" spans="3:3">
      <c r="C475" s="19"/>
    </row>
    <row r="476" spans="3:3">
      <c r="C476" s="19"/>
    </row>
    <row r="477" spans="3:3">
      <c r="C477" s="19"/>
    </row>
    <row r="478" spans="3:3">
      <c r="C478" s="19"/>
    </row>
    <row r="479" spans="3:3">
      <c r="C479" s="19"/>
    </row>
    <row r="480" spans="3:3">
      <c r="C480" s="19"/>
    </row>
    <row r="481" spans="3:3">
      <c r="C481" s="19"/>
    </row>
    <row r="482" spans="3:3">
      <c r="C482" s="19"/>
    </row>
    <row r="483" spans="3:3">
      <c r="C483" s="19"/>
    </row>
    <row r="484" spans="3:3">
      <c r="C484" s="19"/>
    </row>
    <row r="485" spans="3:3">
      <c r="C485" s="19"/>
    </row>
    <row r="486" spans="3:3">
      <c r="C486" s="19"/>
    </row>
    <row r="487" spans="3:3">
      <c r="C487" s="19"/>
    </row>
    <row r="488" spans="3:3">
      <c r="C488" s="19"/>
    </row>
    <row r="489" spans="3:3">
      <c r="C489" s="19"/>
    </row>
    <row r="490" spans="3:3">
      <c r="C490" s="19"/>
    </row>
    <row r="491" spans="3:3">
      <c r="C491" s="19"/>
    </row>
    <row r="492" spans="3:3">
      <c r="C492" s="19"/>
    </row>
    <row r="493" spans="3:3">
      <c r="C493" s="19"/>
    </row>
    <row r="494" spans="3:3">
      <c r="C494" s="19"/>
    </row>
    <row r="495" spans="3:3">
      <c r="C495" s="19"/>
    </row>
    <row r="496" spans="3:3">
      <c r="C496" s="19"/>
    </row>
    <row r="497" spans="3:3">
      <c r="C497" s="19"/>
    </row>
    <row r="498" spans="3:3">
      <c r="C498" s="19"/>
    </row>
    <row r="499" spans="3:3">
      <c r="C499" s="19"/>
    </row>
    <row r="500" spans="3:3">
      <c r="C500" s="19"/>
    </row>
    <row r="501" spans="3:3">
      <c r="C501" s="19"/>
    </row>
    <row r="502" spans="3:3">
      <c r="C502" s="19"/>
    </row>
    <row r="503" spans="3:3">
      <c r="C503" s="19"/>
    </row>
    <row r="504" spans="3:3">
      <c r="C504" s="19"/>
    </row>
    <row r="505" spans="3:3">
      <c r="C505" s="19"/>
    </row>
    <row r="506" spans="3:3">
      <c r="C506" s="19"/>
    </row>
    <row r="507" spans="3:3">
      <c r="C507" s="19"/>
    </row>
    <row r="508" spans="3:3">
      <c r="C508" s="19"/>
    </row>
    <row r="509" spans="3:3">
      <c r="C509" s="19"/>
    </row>
    <row r="510" spans="3:3">
      <c r="C510" s="19"/>
    </row>
    <row r="511" spans="3:3">
      <c r="C511" s="19"/>
    </row>
    <row r="512" spans="3:3">
      <c r="C512" s="19"/>
    </row>
    <row r="513" spans="3:3">
      <c r="C513" s="19"/>
    </row>
    <row r="514" spans="3:3">
      <c r="C514" s="19"/>
    </row>
    <row r="515" spans="3:3">
      <c r="C515" s="19"/>
    </row>
    <row r="516" spans="3:3">
      <c r="C516" s="19"/>
    </row>
    <row r="517" spans="3:3">
      <c r="C517" s="19"/>
    </row>
    <row r="518" spans="3:3">
      <c r="C518" s="19"/>
    </row>
    <row r="519" spans="3:3">
      <c r="C519" s="19"/>
    </row>
    <row r="520" spans="3:3">
      <c r="C520" s="19"/>
    </row>
    <row r="521" spans="3:3">
      <c r="C521" s="19"/>
    </row>
    <row r="522" spans="3:3">
      <c r="C522" s="19"/>
    </row>
    <row r="523" spans="3:3">
      <c r="C523" s="19"/>
    </row>
    <row r="524" spans="3:3">
      <c r="C524" s="19"/>
    </row>
    <row r="525" spans="3:3">
      <c r="C525" s="19"/>
    </row>
    <row r="526" spans="3:3">
      <c r="C526" s="19"/>
    </row>
    <row r="527" spans="3:3">
      <c r="C527" s="19"/>
    </row>
    <row r="528" spans="3:3">
      <c r="C528" s="19"/>
    </row>
    <row r="529" spans="3:3">
      <c r="C529" s="19"/>
    </row>
    <row r="530" spans="3:3">
      <c r="C530" s="19"/>
    </row>
    <row r="531" spans="3:3">
      <c r="C531" s="19"/>
    </row>
    <row r="532" spans="3:3">
      <c r="C532" s="19"/>
    </row>
    <row r="533" spans="3:3">
      <c r="C533" s="19"/>
    </row>
    <row r="534" spans="3:3">
      <c r="C534" s="19"/>
    </row>
    <row r="535" spans="3:3">
      <c r="C535" s="19"/>
    </row>
    <row r="536" spans="3:3">
      <c r="C536" s="19"/>
    </row>
    <row r="537" spans="3:3">
      <c r="C537" s="19"/>
    </row>
    <row r="538" spans="3:3">
      <c r="C538" s="19"/>
    </row>
    <row r="539" spans="3:3">
      <c r="C539" s="19"/>
    </row>
    <row r="540" spans="3:3">
      <c r="C540" s="19"/>
    </row>
    <row r="541" spans="3:3">
      <c r="C541" s="19"/>
    </row>
    <row r="542" spans="3:3">
      <c r="C542" s="19"/>
    </row>
    <row r="543" spans="3:3">
      <c r="C543" s="19"/>
    </row>
    <row r="544" spans="3:3">
      <c r="C544" s="19"/>
    </row>
    <row r="545" spans="3:3">
      <c r="C545" s="19"/>
    </row>
    <row r="546" spans="3:3">
      <c r="C546" s="19"/>
    </row>
    <row r="547" spans="3:3">
      <c r="C547" s="19"/>
    </row>
    <row r="548" spans="3:3">
      <c r="C548" s="19"/>
    </row>
    <row r="549" spans="3:3">
      <c r="C549" s="19"/>
    </row>
    <row r="550" spans="3:3">
      <c r="C550" s="19"/>
    </row>
    <row r="551" spans="3:3">
      <c r="C551" s="19"/>
    </row>
    <row r="552" spans="3:3">
      <c r="C552" s="19"/>
    </row>
    <row r="553" spans="3:3">
      <c r="C553" s="19"/>
    </row>
    <row r="554" spans="3:3">
      <c r="C554" s="19"/>
    </row>
    <row r="555" spans="3:3">
      <c r="C555" s="19"/>
    </row>
    <row r="556" spans="3:3">
      <c r="C556" s="19"/>
    </row>
    <row r="557" spans="3:3">
      <c r="C557" s="19"/>
    </row>
    <row r="558" spans="3:3">
      <c r="C558" s="19"/>
    </row>
    <row r="559" spans="3:3">
      <c r="C559" s="19"/>
    </row>
    <row r="560" spans="3:3">
      <c r="C560" s="19"/>
    </row>
    <row r="561" spans="3:3">
      <c r="C561" s="19"/>
    </row>
    <row r="562" spans="3:3">
      <c r="C562" s="19"/>
    </row>
    <row r="563" spans="3:3">
      <c r="C563" s="19"/>
    </row>
    <row r="564" spans="3:3">
      <c r="C564" s="19"/>
    </row>
    <row r="565" spans="3:3">
      <c r="C565" s="19"/>
    </row>
    <row r="566" spans="3:3">
      <c r="C566" s="19"/>
    </row>
    <row r="567" spans="3:3">
      <c r="C567" s="19"/>
    </row>
    <row r="568" spans="3:3">
      <c r="C568" s="19"/>
    </row>
    <row r="569" spans="3:3">
      <c r="C569" s="19"/>
    </row>
    <row r="570" spans="3:3">
      <c r="C570" s="19"/>
    </row>
    <row r="571" spans="3:3">
      <c r="C571" s="19"/>
    </row>
    <row r="572" spans="3:3">
      <c r="C572" s="19"/>
    </row>
    <row r="573" spans="3:3">
      <c r="C573" s="19"/>
    </row>
    <row r="574" spans="3:3">
      <c r="C574" s="19"/>
    </row>
    <row r="575" spans="3:3">
      <c r="C575" s="19"/>
    </row>
    <row r="576" spans="3:3">
      <c r="C576" s="19"/>
    </row>
    <row r="577" spans="3:3">
      <c r="C577" s="19"/>
    </row>
    <row r="578" spans="3:3">
      <c r="C578" s="19"/>
    </row>
    <row r="579" spans="3:3">
      <c r="C579" s="19"/>
    </row>
    <row r="580" spans="3:3">
      <c r="C580" s="19"/>
    </row>
    <row r="581" spans="3:3">
      <c r="C581" s="19"/>
    </row>
    <row r="582" spans="3:3">
      <c r="C582" s="19"/>
    </row>
    <row r="583" spans="3:3">
      <c r="C583" s="19"/>
    </row>
    <row r="584" spans="3:3">
      <c r="C584" s="19"/>
    </row>
    <row r="585" spans="3:3">
      <c r="C585" s="19"/>
    </row>
    <row r="586" spans="3:3">
      <c r="C586" s="19"/>
    </row>
    <row r="587" spans="3:3">
      <c r="C587" s="19"/>
    </row>
    <row r="588" spans="3:3">
      <c r="C588" s="19"/>
    </row>
    <row r="589" spans="3:3">
      <c r="C589" s="19"/>
    </row>
    <row r="590" spans="3:3">
      <c r="C590" s="19"/>
    </row>
    <row r="591" spans="3:3">
      <c r="C591" s="19"/>
    </row>
    <row r="592" spans="3:3">
      <c r="C592" s="19"/>
    </row>
    <row r="593" spans="3:3">
      <c r="C593" s="19"/>
    </row>
    <row r="594" spans="3:3">
      <c r="C594" s="19"/>
    </row>
    <row r="595" spans="3:3">
      <c r="C595" s="19"/>
    </row>
    <row r="596" spans="3:3">
      <c r="C596" s="19"/>
    </row>
    <row r="597" spans="3:3">
      <c r="C597" s="19"/>
    </row>
    <row r="598" spans="3:3">
      <c r="C598" s="19"/>
    </row>
    <row r="599" spans="3:3">
      <c r="C599" s="19"/>
    </row>
    <row r="600" spans="3:3">
      <c r="C600" s="19"/>
    </row>
    <row r="601" spans="3:3">
      <c r="C601" s="19"/>
    </row>
    <row r="602" spans="3:3">
      <c r="C602" s="19"/>
    </row>
    <row r="603" spans="3:3">
      <c r="C603" s="19"/>
    </row>
    <row r="604" spans="3:3">
      <c r="C604" s="19"/>
    </row>
    <row r="605" spans="3:3">
      <c r="C605" s="19"/>
    </row>
    <row r="606" spans="3:3">
      <c r="C606" s="19"/>
    </row>
    <row r="607" spans="3:3">
      <c r="C607" s="19"/>
    </row>
    <row r="608" spans="3:3">
      <c r="C608" s="19"/>
    </row>
    <row r="609" spans="3:3">
      <c r="C609" s="19"/>
    </row>
    <row r="610" spans="3:3">
      <c r="C610" s="19"/>
    </row>
    <row r="611" spans="3:3">
      <c r="C611" s="19"/>
    </row>
    <row r="612" spans="3:3">
      <c r="C612" s="19"/>
    </row>
    <row r="613" spans="3:3">
      <c r="C613" s="19"/>
    </row>
    <row r="614" spans="3:3">
      <c r="C614" s="19"/>
    </row>
    <row r="615" spans="3:3">
      <c r="C615" s="19"/>
    </row>
    <row r="616" spans="3:3">
      <c r="C616" s="19"/>
    </row>
    <row r="617" spans="3:3">
      <c r="C617" s="19"/>
    </row>
    <row r="618" spans="3:3">
      <c r="C618" s="19"/>
    </row>
    <row r="619" spans="3:3">
      <c r="C619" s="19"/>
    </row>
    <row r="620" spans="3:3">
      <c r="C620" s="19"/>
    </row>
    <row r="621" spans="3:3">
      <c r="C621" s="19"/>
    </row>
    <row r="622" spans="3:3">
      <c r="C622" s="19"/>
    </row>
    <row r="623" spans="3:3">
      <c r="C623" s="19"/>
    </row>
    <row r="624" spans="3:3">
      <c r="C624" s="19"/>
    </row>
    <row r="625" spans="3:3">
      <c r="C625" s="19"/>
    </row>
    <row r="626" spans="3:3">
      <c r="C626" s="19"/>
    </row>
    <row r="627" spans="3:3">
      <c r="C627" s="19"/>
    </row>
    <row r="628" spans="3:3">
      <c r="C628" s="19"/>
    </row>
    <row r="629" spans="3:3">
      <c r="C629" s="19"/>
    </row>
    <row r="630" spans="3:3">
      <c r="C630" s="19"/>
    </row>
    <row r="631" spans="3:3">
      <c r="C631" s="19"/>
    </row>
    <row r="632" spans="3:3">
      <c r="C632" s="19"/>
    </row>
    <row r="633" spans="3:3">
      <c r="C633" s="19"/>
    </row>
    <row r="634" spans="3:3">
      <c r="C634" s="19"/>
    </row>
    <row r="635" spans="3:3">
      <c r="C635" s="19"/>
    </row>
    <row r="636" spans="3:3">
      <c r="C636" s="19"/>
    </row>
    <row r="637" spans="3:3">
      <c r="C637" s="19"/>
    </row>
    <row r="638" spans="3:3">
      <c r="C638" s="19"/>
    </row>
    <row r="639" spans="3:3">
      <c r="C639" s="19"/>
    </row>
    <row r="640" spans="3:3">
      <c r="C640" s="19"/>
    </row>
    <row r="641" spans="3:3">
      <c r="C641" s="19"/>
    </row>
    <row r="642" spans="3:3">
      <c r="C642" s="19"/>
    </row>
    <row r="643" spans="3:3">
      <c r="C643" s="19"/>
    </row>
    <row r="644" spans="3:3">
      <c r="C644" s="19"/>
    </row>
    <row r="645" spans="3:3">
      <c r="C645" s="19"/>
    </row>
    <row r="646" spans="3:3">
      <c r="C646" s="19"/>
    </row>
    <row r="647" spans="3:3">
      <c r="C647" s="19"/>
    </row>
    <row r="648" spans="3:3">
      <c r="C648" s="19"/>
    </row>
    <row r="649" spans="3:3">
      <c r="C649" s="19"/>
    </row>
    <row r="650" spans="3:3">
      <c r="C650" s="19"/>
    </row>
    <row r="651" spans="3:3">
      <c r="C651" s="19"/>
    </row>
    <row r="652" spans="3:3">
      <c r="C652" s="19"/>
    </row>
    <row r="653" spans="3:3">
      <c r="C653" s="19"/>
    </row>
    <row r="654" spans="3:3">
      <c r="C654" s="19"/>
    </row>
    <row r="655" spans="3:3">
      <c r="C655" s="19"/>
    </row>
    <row r="656" spans="3:3">
      <c r="C656" s="19"/>
    </row>
    <row r="657" spans="3:3">
      <c r="C657" s="19"/>
    </row>
    <row r="658" spans="3:3">
      <c r="C658" s="19"/>
    </row>
    <row r="659" spans="3:3">
      <c r="C659" s="19"/>
    </row>
    <row r="660" spans="3:3">
      <c r="C660" s="19"/>
    </row>
    <row r="661" spans="3:3">
      <c r="C661" s="19"/>
    </row>
    <row r="662" spans="3:3">
      <c r="C662" s="19"/>
    </row>
    <row r="663" spans="3:3">
      <c r="C663" s="19"/>
    </row>
    <row r="664" spans="3:3">
      <c r="C664" s="19"/>
    </row>
    <row r="665" spans="3:3">
      <c r="C665" s="19"/>
    </row>
    <row r="666" spans="3:3">
      <c r="C666" s="19"/>
    </row>
    <row r="667" spans="3:3">
      <c r="C667" s="19"/>
    </row>
    <row r="668" spans="3:3">
      <c r="C668" s="19"/>
    </row>
    <row r="669" spans="3:3">
      <c r="C669" s="19"/>
    </row>
    <row r="670" spans="3:3">
      <c r="C670" s="19"/>
    </row>
    <row r="671" spans="3:3">
      <c r="C671" s="19"/>
    </row>
    <row r="672" spans="3:3">
      <c r="C672" s="19"/>
    </row>
    <row r="673" spans="3:3">
      <c r="C673" s="19"/>
    </row>
    <row r="674" spans="3:3">
      <c r="C674" s="19"/>
    </row>
    <row r="675" spans="3:3">
      <c r="C675" s="19"/>
    </row>
    <row r="676" spans="3:3">
      <c r="C676" s="19"/>
    </row>
    <row r="677" spans="3:3">
      <c r="C677" s="19"/>
    </row>
    <row r="678" spans="3:3">
      <c r="C678" s="19"/>
    </row>
    <row r="679" spans="3:3">
      <c r="C679" s="19"/>
    </row>
    <row r="680" spans="3:3">
      <c r="C680" s="19"/>
    </row>
    <row r="681" spans="3:3">
      <c r="C681" s="19"/>
    </row>
    <row r="682" spans="3:3">
      <c r="C682" s="19"/>
    </row>
    <row r="683" spans="3:3">
      <c r="C683" s="19"/>
    </row>
    <row r="684" spans="3:3">
      <c r="C684" s="19"/>
    </row>
    <row r="685" spans="3:3">
      <c r="C685" s="19"/>
    </row>
    <row r="686" spans="3:3">
      <c r="C686" s="19"/>
    </row>
    <row r="687" spans="3:3">
      <c r="C687" s="19"/>
    </row>
    <row r="688" spans="3:3">
      <c r="C688" s="19"/>
    </row>
    <row r="689" spans="3:3">
      <c r="C689" s="19"/>
    </row>
    <row r="690" spans="3:3">
      <c r="C690" s="19"/>
    </row>
    <row r="691" spans="3:3">
      <c r="C691" s="19"/>
    </row>
    <row r="692" spans="3:3">
      <c r="C692" s="19"/>
    </row>
    <row r="693" spans="3:3">
      <c r="C693" s="19"/>
    </row>
    <row r="694" spans="3:3">
      <c r="C694" s="19"/>
    </row>
    <row r="695" spans="3:3">
      <c r="C695" s="19"/>
    </row>
    <row r="696" spans="3:3">
      <c r="C696" s="19"/>
    </row>
    <row r="697" spans="3:3">
      <c r="C697" s="19"/>
    </row>
    <row r="698" spans="3:3">
      <c r="C698" s="19"/>
    </row>
    <row r="699" spans="3:3">
      <c r="C699" s="19"/>
    </row>
    <row r="700" spans="3:3">
      <c r="C700" s="19"/>
    </row>
    <row r="701" spans="3:3">
      <c r="C701" s="19"/>
    </row>
    <row r="702" spans="3:3">
      <c r="C702" s="19"/>
    </row>
    <row r="703" spans="3:3">
      <c r="C703" s="19"/>
    </row>
    <row r="704" spans="3:3">
      <c r="C704" s="19"/>
    </row>
    <row r="705" spans="3:3">
      <c r="C705" s="19"/>
    </row>
    <row r="706" spans="3:3">
      <c r="C706" s="19"/>
    </row>
    <row r="707" spans="3:3">
      <c r="C707" s="19"/>
    </row>
    <row r="708" spans="3:3">
      <c r="C708" s="19"/>
    </row>
    <row r="709" spans="3:3">
      <c r="C709" s="19"/>
    </row>
    <row r="710" spans="3:3">
      <c r="C710" s="19"/>
    </row>
    <row r="711" spans="3:3">
      <c r="C711" s="19"/>
    </row>
    <row r="712" spans="3:3">
      <c r="C712" s="19"/>
    </row>
    <row r="713" spans="3:3">
      <c r="C713" s="19"/>
    </row>
    <row r="714" spans="3:3">
      <c r="C714" s="19"/>
    </row>
    <row r="715" spans="3:3">
      <c r="C715" s="19"/>
    </row>
    <row r="716" spans="3:3">
      <c r="C716" s="19"/>
    </row>
    <row r="717" spans="3:3">
      <c r="C717" s="19"/>
    </row>
    <row r="718" spans="3:3">
      <c r="C718" s="19"/>
    </row>
    <row r="719" spans="3:3">
      <c r="C719" s="19"/>
    </row>
    <row r="720" spans="3:3">
      <c r="C720" s="19"/>
    </row>
    <row r="721" spans="3:3">
      <c r="C721" s="19"/>
    </row>
    <row r="722" spans="3:3">
      <c r="C722" s="19"/>
    </row>
    <row r="723" spans="3:3">
      <c r="C723" s="19"/>
    </row>
    <row r="724" spans="3:3">
      <c r="C724" s="19"/>
    </row>
    <row r="725" spans="3:3">
      <c r="C725" s="19"/>
    </row>
    <row r="726" spans="3:3">
      <c r="C726" s="19"/>
    </row>
    <row r="727" spans="3:3">
      <c r="C727" s="19"/>
    </row>
    <row r="728" spans="3:3">
      <c r="C728" s="19"/>
    </row>
    <row r="729" spans="3:3">
      <c r="C729" s="19"/>
    </row>
    <row r="730" spans="3:3">
      <c r="C730" s="19"/>
    </row>
    <row r="731" spans="3:3">
      <c r="C731" s="19"/>
    </row>
    <row r="732" spans="3:3">
      <c r="C732" s="19"/>
    </row>
    <row r="733" spans="3:3">
      <c r="C733" s="19"/>
    </row>
    <row r="734" spans="3:3">
      <c r="C734" s="19"/>
    </row>
    <row r="735" spans="3:3">
      <c r="C735" s="19"/>
    </row>
    <row r="736" spans="3:3">
      <c r="C736" s="19"/>
    </row>
    <row r="737" spans="3:3">
      <c r="C737" s="19"/>
    </row>
    <row r="738" spans="3:3">
      <c r="C738" s="19"/>
    </row>
    <row r="739" spans="3:3">
      <c r="C739" s="19"/>
    </row>
    <row r="740" spans="3:3">
      <c r="C740" s="19"/>
    </row>
    <row r="741" spans="3:3">
      <c r="C741" s="19"/>
    </row>
    <row r="742" spans="3:3">
      <c r="C742" s="19"/>
    </row>
    <row r="743" spans="3:3">
      <c r="C743" s="19"/>
    </row>
    <row r="744" spans="3:3">
      <c r="C744" s="19"/>
    </row>
    <row r="745" spans="3:3">
      <c r="C745" s="19"/>
    </row>
    <row r="746" spans="3:3">
      <c r="C746" s="19"/>
    </row>
    <row r="747" spans="3:3">
      <c r="C747" s="19"/>
    </row>
    <row r="748" spans="3:3">
      <c r="C748" s="19"/>
    </row>
    <row r="749" spans="3:3">
      <c r="C749" s="19"/>
    </row>
    <row r="750" spans="3:3">
      <c r="C750" s="19"/>
    </row>
    <row r="751" spans="3:3">
      <c r="C751" s="19"/>
    </row>
    <row r="752" spans="3:3">
      <c r="C752" s="19"/>
    </row>
    <row r="753" spans="3:3">
      <c r="C753" s="19"/>
    </row>
    <row r="754" spans="3:3">
      <c r="C754" s="19"/>
    </row>
    <row r="755" spans="3:3">
      <c r="C755" s="19"/>
    </row>
    <row r="756" spans="3:3">
      <c r="C756" s="19"/>
    </row>
    <row r="757" spans="3:3">
      <c r="C757" s="19"/>
    </row>
    <row r="758" spans="3:3">
      <c r="C758" s="19"/>
    </row>
    <row r="759" spans="3:3">
      <c r="C759" s="19"/>
    </row>
    <row r="760" spans="3:3">
      <c r="C760" s="19"/>
    </row>
    <row r="761" spans="3:3">
      <c r="C761" s="19"/>
    </row>
    <row r="762" spans="3:3">
      <c r="C762" s="19"/>
    </row>
    <row r="763" spans="3:3">
      <c r="C763" s="19"/>
    </row>
    <row r="764" spans="3:3">
      <c r="C764" s="19"/>
    </row>
    <row r="765" spans="3:3">
      <c r="C765" s="19"/>
    </row>
    <row r="766" spans="3:3">
      <c r="C766" s="19"/>
    </row>
    <row r="767" spans="3:3">
      <c r="C767" s="19"/>
    </row>
    <row r="768" spans="3:3">
      <c r="C768" s="19"/>
    </row>
    <row r="769" spans="3:3">
      <c r="C769" s="19"/>
    </row>
    <row r="770" spans="3:3">
      <c r="C770" s="19"/>
    </row>
    <row r="771" spans="3:3">
      <c r="C771" s="19"/>
    </row>
    <row r="772" spans="3:3">
      <c r="C772" s="19"/>
    </row>
    <row r="773" spans="3:3">
      <c r="C773" s="19"/>
    </row>
    <row r="774" spans="3:3">
      <c r="C774" s="19"/>
    </row>
    <row r="775" spans="3:3">
      <c r="C775" s="19"/>
    </row>
    <row r="776" spans="3:3">
      <c r="C776" s="19"/>
    </row>
    <row r="777" spans="3:3">
      <c r="C777" s="19"/>
    </row>
    <row r="778" spans="3:3">
      <c r="C778" s="19"/>
    </row>
    <row r="779" spans="3:3">
      <c r="C779" s="19"/>
    </row>
    <row r="780" spans="3:3">
      <c r="C780" s="19"/>
    </row>
    <row r="781" spans="3:3">
      <c r="C781" s="19"/>
    </row>
    <row r="782" spans="3:3">
      <c r="C782" s="19"/>
    </row>
    <row r="783" spans="3:3">
      <c r="C783" s="19"/>
    </row>
    <row r="784" spans="3:3">
      <c r="C784" s="19"/>
    </row>
    <row r="785" spans="3:3">
      <c r="C785" s="19"/>
    </row>
    <row r="786" spans="3:3">
      <c r="C786" s="19"/>
    </row>
    <row r="787" spans="3:3">
      <c r="C787" s="19"/>
    </row>
    <row r="788" spans="3:3">
      <c r="C788" s="19"/>
    </row>
    <row r="789" spans="3:3">
      <c r="C789" s="19"/>
    </row>
    <row r="790" spans="3:3">
      <c r="C790" s="19"/>
    </row>
    <row r="791" spans="3:3">
      <c r="C791" s="19"/>
    </row>
    <row r="792" spans="3:3">
      <c r="C792" s="19"/>
    </row>
    <row r="793" spans="3:3">
      <c r="C793" s="19"/>
    </row>
    <row r="794" spans="3:3">
      <c r="C794" s="19"/>
    </row>
    <row r="795" spans="3:3">
      <c r="C795" s="19"/>
    </row>
    <row r="796" spans="3:3">
      <c r="C796" s="19"/>
    </row>
    <row r="797" spans="3:3">
      <c r="C797" s="19"/>
    </row>
    <row r="798" spans="3:3">
      <c r="C798" s="19"/>
    </row>
    <row r="799" spans="3:3">
      <c r="C799" s="19"/>
    </row>
    <row r="800" spans="3:3">
      <c r="C800" s="19"/>
    </row>
    <row r="801" spans="3:3">
      <c r="C801" s="19"/>
    </row>
    <row r="802" spans="3:3">
      <c r="C802" s="19"/>
    </row>
    <row r="803" spans="3:3">
      <c r="C803" s="19"/>
    </row>
    <row r="804" spans="3:3">
      <c r="C804" s="19"/>
    </row>
    <row r="805" spans="3:3">
      <c r="C805" s="19"/>
    </row>
    <row r="806" spans="3:3">
      <c r="C806" s="19"/>
    </row>
    <row r="807" spans="3:3">
      <c r="C807" s="19"/>
    </row>
    <row r="808" spans="3:3">
      <c r="C808" s="19"/>
    </row>
    <row r="809" spans="3:3">
      <c r="C809" s="19"/>
    </row>
    <row r="810" spans="3:3">
      <c r="C810" s="19"/>
    </row>
    <row r="811" spans="3:3">
      <c r="C811" s="19"/>
    </row>
    <row r="812" spans="3:3">
      <c r="C812" s="19"/>
    </row>
    <row r="813" spans="3:3">
      <c r="C813" s="19"/>
    </row>
    <row r="814" spans="3:3">
      <c r="C814" s="19"/>
    </row>
    <row r="815" spans="3:3">
      <c r="C815" s="19"/>
    </row>
    <row r="816" spans="3:3">
      <c r="C816" s="19"/>
    </row>
    <row r="817" spans="3:3">
      <c r="C817" s="19"/>
    </row>
    <row r="818" spans="3:3">
      <c r="C818" s="19"/>
    </row>
    <row r="819" spans="3:3">
      <c r="C819" s="19"/>
    </row>
    <row r="820" spans="3:3">
      <c r="C820" s="19"/>
    </row>
    <row r="821" spans="3:3">
      <c r="C821" s="19"/>
    </row>
    <row r="822" spans="3:3">
      <c r="C822" s="19"/>
    </row>
    <row r="823" spans="3:3">
      <c r="C823" s="19"/>
    </row>
    <row r="824" spans="3:3">
      <c r="C824" s="19"/>
    </row>
    <row r="825" spans="3:3">
      <c r="C825" s="19"/>
    </row>
    <row r="826" spans="3:3">
      <c r="C826" s="19"/>
    </row>
    <row r="827" spans="3:3">
      <c r="C827" s="19"/>
    </row>
    <row r="828" spans="3:3">
      <c r="C828" s="19"/>
    </row>
    <row r="829" spans="3:3">
      <c r="C829" s="19"/>
    </row>
    <row r="830" spans="3:3">
      <c r="C830" s="19"/>
    </row>
    <row r="831" spans="3:3">
      <c r="C831" s="19"/>
    </row>
    <row r="832" spans="3:3">
      <c r="C832" s="19"/>
    </row>
    <row r="833" spans="3:3">
      <c r="C833" s="19"/>
    </row>
    <row r="834" spans="3:3">
      <c r="C834" s="19"/>
    </row>
    <row r="835" spans="3:3">
      <c r="C835" s="19"/>
    </row>
    <row r="836" spans="3:3">
      <c r="C836" s="19"/>
    </row>
    <row r="837" spans="3:3">
      <c r="C837" s="19"/>
    </row>
    <row r="838" spans="3:3">
      <c r="C838" s="19"/>
    </row>
    <row r="839" spans="3:3">
      <c r="C839" s="19"/>
    </row>
    <row r="840" spans="3:3">
      <c r="C840" s="19"/>
    </row>
    <row r="841" spans="3:3">
      <c r="C841" s="19"/>
    </row>
    <row r="842" spans="3:3">
      <c r="C842" s="19"/>
    </row>
    <row r="843" spans="3:3">
      <c r="C843" s="19"/>
    </row>
    <row r="844" spans="3:3">
      <c r="C844" s="19"/>
    </row>
    <row r="845" spans="3:3">
      <c r="C845" s="19"/>
    </row>
    <row r="846" spans="3:3">
      <c r="C846" s="19"/>
    </row>
    <row r="847" spans="3:3">
      <c r="C847" s="19"/>
    </row>
    <row r="848" spans="3:3">
      <c r="C848" s="19"/>
    </row>
    <row r="849" spans="3:3">
      <c r="C849" s="19"/>
    </row>
    <row r="850" spans="3:3">
      <c r="C850" s="19"/>
    </row>
    <row r="851" spans="3:3">
      <c r="C851" s="19"/>
    </row>
    <row r="852" spans="3:3">
      <c r="C852" s="19"/>
    </row>
    <row r="853" spans="3:3">
      <c r="C853" s="19"/>
    </row>
    <row r="854" spans="3:3">
      <c r="C854" s="19"/>
    </row>
    <row r="855" spans="3:3">
      <c r="C855" s="19"/>
    </row>
    <row r="856" spans="3:3">
      <c r="C856" s="19"/>
    </row>
    <row r="857" spans="3:3">
      <c r="C857" s="19"/>
    </row>
    <row r="858" spans="3:3">
      <c r="C858" s="19"/>
    </row>
    <row r="859" spans="3:3">
      <c r="C859" s="19"/>
    </row>
    <row r="860" spans="3:3">
      <c r="C860" s="19"/>
    </row>
    <row r="861" spans="3:3">
      <c r="C861" s="19"/>
    </row>
    <row r="862" spans="3:3">
      <c r="C862" s="19"/>
    </row>
    <row r="863" spans="3:3">
      <c r="C863" s="19"/>
    </row>
    <row r="864" spans="3:3">
      <c r="C864" s="19"/>
    </row>
    <row r="865" spans="3:3">
      <c r="C865" s="19"/>
    </row>
    <row r="866" spans="3:3">
      <c r="C866" s="19"/>
    </row>
    <row r="867" spans="3:3">
      <c r="C867" s="19"/>
    </row>
    <row r="868" spans="3:3">
      <c r="C868" s="19"/>
    </row>
    <row r="869" spans="3:3">
      <c r="C869" s="19"/>
    </row>
    <row r="870" spans="3:3">
      <c r="C870" s="19"/>
    </row>
    <row r="871" spans="3:3">
      <c r="C871" s="19"/>
    </row>
    <row r="872" spans="3:3">
      <c r="C872" s="19"/>
    </row>
    <row r="873" spans="3:3">
      <c r="C873" s="19"/>
    </row>
    <row r="874" spans="3:3">
      <c r="C874" s="19"/>
    </row>
    <row r="875" spans="3:3">
      <c r="C875" s="19"/>
    </row>
    <row r="876" spans="3:3">
      <c r="C876" s="19"/>
    </row>
    <row r="877" spans="3:3">
      <c r="C877" s="19"/>
    </row>
    <row r="878" spans="3:3">
      <c r="C878" s="19"/>
    </row>
    <row r="879" spans="3:3">
      <c r="C879" s="19"/>
    </row>
    <row r="880" spans="3:3">
      <c r="C880" s="19"/>
    </row>
    <row r="881" spans="3:3">
      <c r="C881" s="19"/>
    </row>
    <row r="882" spans="3:3">
      <c r="C882" s="19"/>
    </row>
    <row r="883" spans="3:3">
      <c r="C883" s="19"/>
    </row>
    <row r="884" spans="3:3">
      <c r="C884" s="19"/>
    </row>
    <row r="885" spans="3:3">
      <c r="C885" s="19"/>
    </row>
    <row r="886" spans="3:3">
      <c r="C886" s="19"/>
    </row>
    <row r="887" spans="3:3">
      <c r="C887" s="19"/>
    </row>
    <row r="888" spans="3:3">
      <c r="C888" s="19"/>
    </row>
    <row r="889" spans="3:3">
      <c r="C889" s="19"/>
    </row>
    <row r="890" spans="3:3">
      <c r="C890" s="19"/>
    </row>
    <row r="891" spans="3:3">
      <c r="C891" s="19"/>
    </row>
    <row r="892" spans="3:3">
      <c r="C892" s="19"/>
    </row>
    <row r="893" spans="3:3">
      <c r="C893" s="19"/>
    </row>
    <row r="894" spans="3:3">
      <c r="C894" s="19"/>
    </row>
    <row r="895" spans="3:3">
      <c r="C895" s="19"/>
    </row>
    <row r="896" spans="3:3">
      <c r="C896" s="19"/>
    </row>
    <row r="897" spans="3:3">
      <c r="C897" s="19"/>
    </row>
    <row r="898" spans="3:3">
      <c r="C898" s="19"/>
    </row>
    <row r="899" spans="3:3">
      <c r="C899" s="19"/>
    </row>
    <row r="900" spans="3:3">
      <c r="C900" s="19"/>
    </row>
    <row r="901" spans="3:3">
      <c r="C901" s="19"/>
    </row>
    <row r="902" spans="3:3">
      <c r="C902" s="19"/>
    </row>
    <row r="903" spans="3:3">
      <c r="C903" s="19"/>
    </row>
    <row r="904" spans="3:3">
      <c r="C904" s="19"/>
    </row>
    <row r="905" spans="3:3">
      <c r="C905" s="19"/>
    </row>
    <row r="906" spans="3:3">
      <c r="C906" s="19"/>
    </row>
    <row r="907" spans="3:3">
      <c r="C907" s="19"/>
    </row>
    <row r="908" spans="3:3">
      <c r="C908" s="19"/>
    </row>
    <row r="909" spans="3:3">
      <c r="C909" s="19"/>
    </row>
    <row r="910" spans="3:3">
      <c r="C910" s="19"/>
    </row>
    <row r="911" spans="3:3">
      <c r="C911" s="19"/>
    </row>
    <row r="912" spans="3:3">
      <c r="C912" s="19"/>
    </row>
    <row r="913" spans="3:3">
      <c r="C913" s="19"/>
    </row>
    <row r="914" spans="3:3">
      <c r="C914" s="19"/>
    </row>
    <row r="915" spans="3:3">
      <c r="C915" s="19"/>
    </row>
    <row r="916" spans="3:3">
      <c r="C916" s="19"/>
    </row>
    <row r="917" spans="3:3">
      <c r="C917" s="19"/>
    </row>
    <row r="918" spans="3:3">
      <c r="C918" s="19"/>
    </row>
    <row r="919" spans="3:3">
      <c r="C919" s="19"/>
    </row>
    <row r="920" spans="3:3">
      <c r="C920" s="19"/>
    </row>
    <row r="921" spans="3:3">
      <c r="C921" s="19"/>
    </row>
    <row r="922" spans="3:3">
      <c r="C922" s="19"/>
    </row>
    <row r="923" spans="3:3">
      <c r="C923" s="19"/>
    </row>
    <row r="924" spans="3:3">
      <c r="C924" s="19"/>
    </row>
    <row r="925" spans="3:3">
      <c r="C925" s="19"/>
    </row>
    <row r="926" spans="3:3">
      <c r="C926" s="19"/>
    </row>
    <row r="927" spans="3:3">
      <c r="C927" s="19"/>
    </row>
    <row r="928" spans="3:3">
      <c r="C928" s="19"/>
    </row>
    <row r="929" spans="3:3">
      <c r="C929" s="19"/>
    </row>
    <row r="930" spans="3:3">
      <c r="C930" s="19"/>
    </row>
    <row r="931" spans="3:3">
      <c r="C931" s="19"/>
    </row>
    <row r="932" spans="3:3">
      <c r="C932" s="19"/>
    </row>
    <row r="933" spans="3:3">
      <c r="C933" s="19"/>
    </row>
    <row r="934" spans="3:3">
      <c r="C934" s="19"/>
    </row>
    <row r="935" spans="3:3">
      <c r="C935" s="19"/>
    </row>
    <row r="936" spans="3:3">
      <c r="C936" s="19"/>
    </row>
    <row r="937" spans="3:3">
      <c r="C937" s="19"/>
    </row>
    <row r="938" spans="3:3">
      <c r="C938" s="19"/>
    </row>
    <row r="939" spans="3:3">
      <c r="C939" s="19"/>
    </row>
    <row r="940" spans="3:3">
      <c r="C940" s="19"/>
    </row>
    <row r="941" spans="3:3">
      <c r="C941" s="19"/>
    </row>
    <row r="942" spans="3:3">
      <c r="C942" s="19"/>
    </row>
    <row r="943" spans="3:3">
      <c r="C943" s="19"/>
    </row>
    <row r="944" spans="3:3">
      <c r="C944" s="19"/>
    </row>
    <row r="945" spans="3:3">
      <c r="C945" s="19"/>
    </row>
    <row r="946" spans="3:3">
      <c r="C946" s="19"/>
    </row>
    <row r="947" spans="3:3">
      <c r="C947" s="19"/>
    </row>
    <row r="948" spans="3:3">
      <c r="C948" s="19"/>
    </row>
    <row r="949" spans="3:3">
      <c r="C949" s="19"/>
    </row>
    <row r="950" spans="3:3">
      <c r="C950" s="19"/>
    </row>
    <row r="951" spans="3:3">
      <c r="C951" s="19"/>
    </row>
    <row r="952" spans="3:3">
      <c r="C952" s="19"/>
    </row>
    <row r="953" spans="3:3">
      <c r="C953" s="19"/>
    </row>
    <row r="954" spans="3:3">
      <c r="C954" s="19"/>
    </row>
    <row r="955" spans="3:3">
      <c r="C955" s="19"/>
    </row>
    <row r="956" spans="3:3">
      <c r="C956" s="19"/>
    </row>
    <row r="957" spans="3:3">
      <c r="C957" s="19"/>
    </row>
    <row r="958" spans="3:3">
      <c r="C958" s="19"/>
    </row>
    <row r="959" spans="3:3">
      <c r="C959" s="19"/>
    </row>
    <row r="960" spans="3:3">
      <c r="C960" s="19"/>
    </row>
    <row r="961" spans="3:3">
      <c r="C961" s="19"/>
    </row>
    <row r="962" spans="3:3">
      <c r="C962" s="19"/>
    </row>
    <row r="963" spans="3:3">
      <c r="C963" s="19"/>
    </row>
    <row r="964" spans="3:3">
      <c r="C964" s="19"/>
    </row>
    <row r="965" spans="3:3">
      <c r="C965" s="19"/>
    </row>
    <row r="966" spans="3:3">
      <c r="C966" s="19"/>
    </row>
    <row r="967" spans="3:3">
      <c r="C967" s="19"/>
    </row>
    <row r="968" spans="3:3">
      <c r="C968" s="19"/>
    </row>
    <row r="969" spans="3:3">
      <c r="C969" s="19"/>
    </row>
    <row r="970" spans="3:3">
      <c r="C970" s="19"/>
    </row>
    <row r="971" spans="3:3">
      <c r="C971" s="19"/>
    </row>
    <row r="972" spans="3:3">
      <c r="C972" s="19"/>
    </row>
    <row r="973" spans="3:3">
      <c r="C973" s="19"/>
    </row>
    <row r="974" spans="3:3">
      <c r="C974" s="19"/>
    </row>
    <row r="975" spans="3:3">
      <c r="C975" s="19"/>
    </row>
    <row r="976" spans="3:3">
      <c r="C976" s="19"/>
    </row>
    <row r="977" spans="3:3">
      <c r="C977" s="19"/>
    </row>
    <row r="978" spans="3:3">
      <c r="C978" s="19"/>
    </row>
    <row r="979" spans="3:3">
      <c r="C979" s="19"/>
    </row>
    <row r="980" spans="3:3">
      <c r="C980" s="19"/>
    </row>
    <row r="981" spans="3:3">
      <c r="C981" s="19"/>
    </row>
    <row r="982" spans="3:3">
      <c r="C982" s="19"/>
    </row>
    <row r="983" spans="3:3">
      <c r="C983" s="19"/>
    </row>
    <row r="984" spans="3:3">
      <c r="C984" s="19"/>
    </row>
    <row r="985" spans="3:3">
      <c r="C985" s="19"/>
    </row>
    <row r="986" spans="3:3">
      <c r="C986" s="19"/>
    </row>
    <row r="987" spans="3:3">
      <c r="C987" s="19"/>
    </row>
    <row r="988" spans="3:3">
      <c r="C988" s="19"/>
    </row>
    <row r="989" spans="3:3">
      <c r="C989" s="19"/>
    </row>
    <row r="990" spans="3:3">
      <c r="C990" s="19"/>
    </row>
    <row r="991" spans="3:3">
      <c r="C991" s="19"/>
    </row>
    <row r="992" spans="3:3">
      <c r="C992" s="19"/>
    </row>
    <row r="993" spans="3:3">
      <c r="C993" s="19"/>
    </row>
    <row r="994" spans="3:3">
      <c r="C994" s="19"/>
    </row>
    <row r="995" spans="3:3">
      <c r="C995" s="19"/>
    </row>
    <row r="996" spans="3:3">
      <c r="C996" s="19"/>
    </row>
    <row r="997" spans="3:3">
      <c r="C997" s="19"/>
    </row>
    <row r="998" spans="3:3">
      <c r="C998" s="19"/>
    </row>
    <row r="999" spans="3:3">
      <c r="C999" s="19"/>
    </row>
    <row r="1000" spans="3:3">
      <c r="C1000" s="19"/>
    </row>
    <row r="1001" spans="3:3">
      <c r="C1001" s="19"/>
    </row>
    <row r="1002" spans="3:3">
      <c r="C1002" s="19"/>
    </row>
    <row r="1003" spans="3:3">
      <c r="C1003" s="19"/>
    </row>
    <row r="1004" spans="3:3">
      <c r="C1004" s="19"/>
    </row>
    <row r="1005" spans="3:3">
      <c r="C1005" s="19"/>
    </row>
    <row r="1006" spans="3:3">
      <c r="C1006" s="19"/>
    </row>
    <row r="1007" spans="3:3">
      <c r="C1007" s="19"/>
    </row>
    <row r="1008" spans="3:3">
      <c r="C1008" s="19"/>
    </row>
  </sheetData>
  <mergeCells count="3">
    <mergeCell ref="A1:E1"/>
    <mergeCell ref="A2:E2"/>
    <mergeCell ref="A99:E100"/>
  </mergeCells>
  <printOptions horizontalCentered="1" verticalCentered="1"/>
  <pageMargins left="0.45" right="0.45" top="0.25" bottom="0.25" header="0.3" footer="0.3"/>
  <pageSetup scale="74" orientation="portrait" r:id="rId1"/>
  <legacyDrawing r:id="rId2"/>
</worksheet>
</file>

<file path=xl/worksheets/sheet2.xml><?xml version="1.0" encoding="utf-8"?>
<worksheet xmlns="http://schemas.openxmlformats.org/spreadsheetml/2006/main" xmlns:r="http://schemas.openxmlformats.org/officeDocument/2006/relationships">
  <dimension ref="A1:F49"/>
  <sheetViews>
    <sheetView topLeftCell="A16" workbookViewId="0">
      <selection activeCell="H32" sqref="H32"/>
    </sheetView>
  </sheetViews>
  <sheetFormatPr defaultRowHeight="12"/>
  <cols>
    <col min="1" max="1" width="35.7109375" style="1" customWidth="1"/>
    <col min="2" max="2" width="13.28515625" style="1" customWidth="1"/>
    <col min="3" max="3" width="12.85546875" style="1" bestFit="1" customWidth="1"/>
    <col min="4" max="4" width="13.85546875" style="1" customWidth="1"/>
    <col min="5" max="5" width="14.28515625" style="1" customWidth="1"/>
    <col min="6" max="6" width="19.5703125" style="1" customWidth="1"/>
    <col min="7" max="256" width="9.140625" style="1"/>
    <col min="257" max="257" width="35.7109375" style="1" customWidth="1"/>
    <col min="258" max="258" width="13.28515625" style="1" customWidth="1"/>
    <col min="259" max="259" width="12.85546875" style="1" bestFit="1" customWidth="1"/>
    <col min="260" max="260" width="13.85546875" style="1" customWidth="1"/>
    <col min="261" max="261" width="14.28515625" style="1" customWidth="1"/>
    <col min="262" max="262" width="19.5703125" style="1" customWidth="1"/>
    <col min="263" max="512" width="9.140625" style="1"/>
    <col min="513" max="513" width="35.7109375" style="1" customWidth="1"/>
    <col min="514" max="514" width="13.28515625" style="1" customWidth="1"/>
    <col min="515" max="515" width="12.85546875" style="1" bestFit="1" customWidth="1"/>
    <col min="516" max="516" width="13.85546875" style="1" customWidth="1"/>
    <col min="517" max="517" width="14.28515625" style="1" customWidth="1"/>
    <col min="518" max="518" width="19.5703125" style="1" customWidth="1"/>
    <col min="519" max="768" width="9.140625" style="1"/>
    <col min="769" max="769" width="35.7109375" style="1" customWidth="1"/>
    <col min="770" max="770" width="13.28515625" style="1" customWidth="1"/>
    <col min="771" max="771" width="12.85546875" style="1" bestFit="1" customWidth="1"/>
    <col min="772" max="772" width="13.85546875" style="1" customWidth="1"/>
    <col min="773" max="773" width="14.28515625" style="1" customWidth="1"/>
    <col min="774" max="774" width="19.5703125" style="1" customWidth="1"/>
    <col min="775" max="1024" width="9.140625" style="1"/>
    <col min="1025" max="1025" width="35.7109375" style="1" customWidth="1"/>
    <col min="1026" max="1026" width="13.28515625" style="1" customWidth="1"/>
    <col min="1027" max="1027" width="12.85546875" style="1" bestFit="1" customWidth="1"/>
    <col min="1028" max="1028" width="13.85546875" style="1" customWidth="1"/>
    <col min="1029" max="1029" width="14.28515625" style="1" customWidth="1"/>
    <col min="1030" max="1030" width="19.5703125" style="1" customWidth="1"/>
    <col min="1031" max="1280" width="9.140625" style="1"/>
    <col min="1281" max="1281" width="35.7109375" style="1" customWidth="1"/>
    <col min="1282" max="1282" width="13.28515625" style="1" customWidth="1"/>
    <col min="1283" max="1283" width="12.85546875" style="1" bestFit="1" customWidth="1"/>
    <col min="1284" max="1284" width="13.85546875" style="1" customWidth="1"/>
    <col min="1285" max="1285" width="14.28515625" style="1" customWidth="1"/>
    <col min="1286" max="1286" width="19.5703125" style="1" customWidth="1"/>
    <col min="1287" max="1536" width="9.140625" style="1"/>
    <col min="1537" max="1537" width="35.7109375" style="1" customWidth="1"/>
    <col min="1538" max="1538" width="13.28515625" style="1" customWidth="1"/>
    <col min="1539" max="1539" width="12.85546875" style="1" bestFit="1" customWidth="1"/>
    <col min="1540" max="1540" width="13.85546875" style="1" customWidth="1"/>
    <col min="1541" max="1541" width="14.28515625" style="1" customWidth="1"/>
    <col min="1542" max="1542" width="19.5703125" style="1" customWidth="1"/>
    <col min="1543" max="1792" width="9.140625" style="1"/>
    <col min="1793" max="1793" width="35.7109375" style="1" customWidth="1"/>
    <col min="1794" max="1794" width="13.28515625" style="1" customWidth="1"/>
    <col min="1795" max="1795" width="12.85546875" style="1" bestFit="1" customWidth="1"/>
    <col min="1796" max="1796" width="13.85546875" style="1" customWidth="1"/>
    <col min="1797" max="1797" width="14.28515625" style="1" customWidth="1"/>
    <col min="1798" max="1798" width="19.5703125" style="1" customWidth="1"/>
    <col min="1799" max="2048" width="9.140625" style="1"/>
    <col min="2049" max="2049" width="35.7109375" style="1" customWidth="1"/>
    <col min="2050" max="2050" width="13.28515625" style="1" customWidth="1"/>
    <col min="2051" max="2051" width="12.85546875" style="1" bestFit="1" customWidth="1"/>
    <col min="2052" max="2052" width="13.85546875" style="1" customWidth="1"/>
    <col min="2053" max="2053" width="14.28515625" style="1" customWidth="1"/>
    <col min="2054" max="2054" width="19.5703125" style="1" customWidth="1"/>
    <col min="2055" max="2304" width="9.140625" style="1"/>
    <col min="2305" max="2305" width="35.7109375" style="1" customWidth="1"/>
    <col min="2306" max="2306" width="13.28515625" style="1" customWidth="1"/>
    <col min="2307" max="2307" width="12.85546875" style="1" bestFit="1" customWidth="1"/>
    <col min="2308" max="2308" width="13.85546875" style="1" customWidth="1"/>
    <col min="2309" max="2309" width="14.28515625" style="1" customWidth="1"/>
    <col min="2310" max="2310" width="19.5703125" style="1" customWidth="1"/>
    <col min="2311" max="2560" width="9.140625" style="1"/>
    <col min="2561" max="2561" width="35.7109375" style="1" customWidth="1"/>
    <col min="2562" max="2562" width="13.28515625" style="1" customWidth="1"/>
    <col min="2563" max="2563" width="12.85546875" style="1" bestFit="1" customWidth="1"/>
    <col min="2564" max="2564" width="13.85546875" style="1" customWidth="1"/>
    <col min="2565" max="2565" width="14.28515625" style="1" customWidth="1"/>
    <col min="2566" max="2566" width="19.5703125" style="1" customWidth="1"/>
    <col min="2567" max="2816" width="9.140625" style="1"/>
    <col min="2817" max="2817" width="35.7109375" style="1" customWidth="1"/>
    <col min="2818" max="2818" width="13.28515625" style="1" customWidth="1"/>
    <col min="2819" max="2819" width="12.85546875" style="1" bestFit="1" customWidth="1"/>
    <col min="2820" max="2820" width="13.85546875" style="1" customWidth="1"/>
    <col min="2821" max="2821" width="14.28515625" style="1" customWidth="1"/>
    <col min="2822" max="2822" width="19.5703125" style="1" customWidth="1"/>
    <col min="2823" max="3072" width="9.140625" style="1"/>
    <col min="3073" max="3073" width="35.7109375" style="1" customWidth="1"/>
    <col min="3074" max="3074" width="13.28515625" style="1" customWidth="1"/>
    <col min="3075" max="3075" width="12.85546875" style="1" bestFit="1" customWidth="1"/>
    <col min="3076" max="3076" width="13.85546875" style="1" customWidth="1"/>
    <col min="3077" max="3077" width="14.28515625" style="1" customWidth="1"/>
    <col min="3078" max="3078" width="19.5703125" style="1" customWidth="1"/>
    <col min="3079" max="3328" width="9.140625" style="1"/>
    <col min="3329" max="3329" width="35.7109375" style="1" customWidth="1"/>
    <col min="3330" max="3330" width="13.28515625" style="1" customWidth="1"/>
    <col min="3331" max="3331" width="12.85546875" style="1" bestFit="1" customWidth="1"/>
    <col min="3332" max="3332" width="13.85546875" style="1" customWidth="1"/>
    <col min="3333" max="3333" width="14.28515625" style="1" customWidth="1"/>
    <col min="3334" max="3334" width="19.5703125" style="1" customWidth="1"/>
    <col min="3335" max="3584" width="9.140625" style="1"/>
    <col min="3585" max="3585" width="35.7109375" style="1" customWidth="1"/>
    <col min="3586" max="3586" width="13.28515625" style="1" customWidth="1"/>
    <col min="3587" max="3587" width="12.85546875" style="1" bestFit="1" customWidth="1"/>
    <col min="3588" max="3588" width="13.85546875" style="1" customWidth="1"/>
    <col min="3589" max="3589" width="14.28515625" style="1" customWidth="1"/>
    <col min="3590" max="3590" width="19.5703125" style="1" customWidth="1"/>
    <col min="3591" max="3840" width="9.140625" style="1"/>
    <col min="3841" max="3841" width="35.7109375" style="1" customWidth="1"/>
    <col min="3842" max="3842" width="13.28515625" style="1" customWidth="1"/>
    <col min="3843" max="3843" width="12.85546875" style="1" bestFit="1" customWidth="1"/>
    <col min="3844" max="3844" width="13.85546875" style="1" customWidth="1"/>
    <col min="3845" max="3845" width="14.28515625" style="1" customWidth="1"/>
    <col min="3846" max="3846" width="19.5703125" style="1" customWidth="1"/>
    <col min="3847" max="4096" width="9.140625" style="1"/>
    <col min="4097" max="4097" width="35.7109375" style="1" customWidth="1"/>
    <col min="4098" max="4098" width="13.28515625" style="1" customWidth="1"/>
    <col min="4099" max="4099" width="12.85546875" style="1" bestFit="1" customWidth="1"/>
    <col min="4100" max="4100" width="13.85546875" style="1" customWidth="1"/>
    <col min="4101" max="4101" width="14.28515625" style="1" customWidth="1"/>
    <col min="4102" max="4102" width="19.5703125" style="1" customWidth="1"/>
    <col min="4103" max="4352" width="9.140625" style="1"/>
    <col min="4353" max="4353" width="35.7109375" style="1" customWidth="1"/>
    <col min="4354" max="4354" width="13.28515625" style="1" customWidth="1"/>
    <col min="4355" max="4355" width="12.85546875" style="1" bestFit="1" customWidth="1"/>
    <col min="4356" max="4356" width="13.85546875" style="1" customWidth="1"/>
    <col min="4357" max="4357" width="14.28515625" style="1" customWidth="1"/>
    <col min="4358" max="4358" width="19.5703125" style="1" customWidth="1"/>
    <col min="4359" max="4608" width="9.140625" style="1"/>
    <col min="4609" max="4609" width="35.7109375" style="1" customWidth="1"/>
    <col min="4610" max="4610" width="13.28515625" style="1" customWidth="1"/>
    <col min="4611" max="4611" width="12.85546875" style="1" bestFit="1" customWidth="1"/>
    <col min="4612" max="4612" width="13.85546875" style="1" customWidth="1"/>
    <col min="4613" max="4613" width="14.28515625" style="1" customWidth="1"/>
    <col min="4614" max="4614" width="19.5703125" style="1" customWidth="1"/>
    <col min="4615" max="4864" width="9.140625" style="1"/>
    <col min="4865" max="4865" width="35.7109375" style="1" customWidth="1"/>
    <col min="4866" max="4866" width="13.28515625" style="1" customWidth="1"/>
    <col min="4867" max="4867" width="12.85546875" style="1" bestFit="1" customWidth="1"/>
    <col min="4868" max="4868" width="13.85546875" style="1" customWidth="1"/>
    <col min="4869" max="4869" width="14.28515625" style="1" customWidth="1"/>
    <col min="4870" max="4870" width="19.5703125" style="1" customWidth="1"/>
    <col min="4871" max="5120" width="9.140625" style="1"/>
    <col min="5121" max="5121" width="35.7109375" style="1" customWidth="1"/>
    <col min="5122" max="5122" width="13.28515625" style="1" customWidth="1"/>
    <col min="5123" max="5123" width="12.85546875" style="1" bestFit="1" customWidth="1"/>
    <col min="5124" max="5124" width="13.85546875" style="1" customWidth="1"/>
    <col min="5125" max="5125" width="14.28515625" style="1" customWidth="1"/>
    <col min="5126" max="5126" width="19.5703125" style="1" customWidth="1"/>
    <col min="5127" max="5376" width="9.140625" style="1"/>
    <col min="5377" max="5377" width="35.7109375" style="1" customWidth="1"/>
    <col min="5378" max="5378" width="13.28515625" style="1" customWidth="1"/>
    <col min="5379" max="5379" width="12.85546875" style="1" bestFit="1" customWidth="1"/>
    <col min="5380" max="5380" width="13.85546875" style="1" customWidth="1"/>
    <col min="5381" max="5381" width="14.28515625" style="1" customWidth="1"/>
    <col min="5382" max="5382" width="19.5703125" style="1" customWidth="1"/>
    <col min="5383" max="5632" width="9.140625" style="1"/>
    <col min="5633" max="5633" width="35.7109375" style="1" customWidth="1"/>
    <col min="5634" max="5634" width="13.28515625" style="1" customWidth="1"/>
    <col min="5635" max="5635" width="12.85546875" style="1" bestFit="1" customWidth="1"/>
    <col min="5636" max="5636" width="13.85546875" style="1" customWidth="1"/>
    <col min="5637" max="5637" width="14.28515625" style="1" customWidth="1"/>
    <col min="5638" max="5638" width="19.5703125" style="1" customWidth="1"/>
    <col min="5639" max="5888" width="9.140625" style="1"/>
    <col min="5889" max="5889" width="35.7109375" style="1" customWidth="1"/>
    <col min="5890" max="5890" width="13.28515625" style="1" customWidth="1"/>
    <col min="5891" max="5891" width="12.85546875" style="1" bestFit="1" customWidth="1"/>
    <col min="5892" max="5892" width="13.85546875" style="1" customWidth="1"/>
    <col min="5893" max="5893" width="14.28515625" style="1" customWidth="1"/>
    <col min="5894" max="5894" width="19.5703125" style="1" customWidth="1"/>
    <col min="5895" max="6144" width="9.140625" style="1"/>
    <col min="6145" max="6145" width="35.7109375" style="1" customWidth="1"/>
    <col min="6146" max="6146" width="13.28515625" style="1" customWidth="1"/>
    <col min="6147" max="6147" width="12.85546875" style="1" bestFit="1" customWidth="1"/>
    <col min="6148" max="6148" width="13.85546875" style="1" customWidth="1"/>
    <col min="6149" max="6149" width="14.28515625" style="1" customWidth="1"/>
    <col min="6150" max="6150" width="19.5703125" style="1" customWidth="1"/>
    <col min="6151" max="6400" width="9.140625" style="1"/>
    <col min="6401" max="6401" width="35.7109375" style="1" customWidth="1"/>
    <col min="6402" max="6402" width="13.28515625" style="1" customWidth="1"/>
    <col min="6403" max="6403" width="12.85546875" style="1" bestFit="1" customWidth="1"/>
    <col min="6404" max="6404" width="13.85546875" style="1" customWidth="1"/>
    <col min="6405" max="6405" width="14.28515625" style="1" customWidth="1"/>
    <col min="6406" max="6406" width="19.5703125" style="1" customWidth="1"/>
    <col min="6407" max="6656" width="9.140625" style="1"/>
    <col min="6657" max="6657" width="35.7109375" style="1" customWidth="1"/>
    <col min="6658" max="6658" width="13.28515625" style="1" customWidth="1"/>
    <col min="6659" max="6659" width="12.85546875" style="1" bestFit="1" customWidth="1"/>
    <col min="6660" max="6660" width="13.85546875" style="1" customWidth="1"/>
    <col min="6661" max="6661" width="14.28515625" style="1" customWidth="1"/>
    <col min="6662" max="6662" width="19.5703125" style="1" customWidth="1"/>
    <col min="6663" max="6912" width="9.140625" style="1"/>
    <col min="6913" max="6913" width="35.7109375" style="1" customWidth="1"/>
    <col min="6914" max="6914" width="13.28515625" style="1" customWidth="1"/>
    <col min="6915" max="6915" width="12.85546875" style="1" bestFit="1" customWidth="1"/>
    <col min="6916" max="6916" width="13.85546875" style="1" customWidth="1"/>
    <col min="6917" max="6917" width="14.28515625" style="1" customWidth="1"/>
    <col min="6918" max="6918" width="19.5703125" style="1" customWidth="1"/>
    <col min="6919" max="7168" width="9.140625" style="1"/>
    <col min="7169" max="7169" width="35.7109375" style="1" customWidth="1"/>
    <col min="7170" max="7170" width="13.28515625" style="1" customWidth="1"/>
    <col min="7171" max="7171" width="12.85546875" style="1" bestFit="1" customWidth="1"/>
    <col min="7172" max="7172" width="13.85546875" style="1" customWidth="1"/>
    <col min="7173" max="7173" width="14.28515625" style="1" customWidth="1"/>
    <col min="7174" max="7174" width="19.5703125" style="1" customWidth="1"/>
    <col min="7175" max="7424" width="9.140625" style="1"/>
    <col min="7425" max="7425" width="35.7109375" style="1" customWidth="1"/>
    <col min="7426" max="7426" width="13.28515625" style="1" customWidth="1"/>
    <col min="7427" max="7427" width="12.85546875" style="1" bestFit="1" customWidth="1"/>
    <col min="7428" max="7428" width="13.85546875" style="1" customWidth="1"/>
    <col min="7429" max="7429" width="14.28515625" style="1" customWidth="1"/>
    <col min="7430" max="7430" width="19.5703125" style="1" customWidth="1"/>
    <col min="7431" max="7680" width="9.140625" style="1"/>
    <col min="7681" max="7681" width="35.7109375" style="1" customWidth="1"/>
    <col min="7682" max="7682" width="13.28515625" style="1" customWidth="1"/>
    <col min="7683" max="7683" width="12.85546875" style="1" bestFit="1" customWidth="1"/>
    <col min="7684" max="7684" width="13.85546875" style="1" customWidth="1"/>
    <col min="7685" max="7685" width="14.28515625" style="1" customWidth="1"/>
    <col min="7686" max="7686" width="19.5703125" style="1" customWidth="1"/>
    <col min="7687" max="7936" width="9.140625" style="1"/>
    <col min="7937" max="7937" width="35.7109375" style="1" customWidth="1"/>
    <col min="7938" max="7938" width="13.28515625" style="1" customWidth="1"/>
    <col min="7939" max="7939" width="12.85546875" style="1" bestFit="1" customWidth="1"/>
    <col min="7940" max="7940" width="13.85546875" style="1" customWidth="1"/>
    <col min="7941" max="7941" width="14.28515625" style="1" customWidth="1"/>
    <col min="7942" max="7942" width="19.5703125" style="1" customWidth="1"/>
    <col min="7943" max="8192" width="9.140625" style="1"/>
    <col min="8193" max="8193" width="35.7109375" style="1" customWidth="1"/>
    <col min="8194" max="8194" width="13.28515625" style="1" customWidth="1"/>
    <col min="8195" max="8195" width="12.85546875" style="1" bestFit="1" customWidth="1"/>
    <col min="8196" max="8196" width="13.85546875" style="1" customWidth="1"/>
    <col min="8197" max="8197" width="14.28515625" style="1" customWidth="1"/>
    <col min="8198" max="8198" width="19.5703125" style="1" customWidth="1"/>
    <col min="8199" max="8448" width="9.140625" style="1"/>
    <col min="8449" max="8449" width="35.7109375" style="1" customWidth="1"/>
    <col min="8450" max="8450" width="13.28515625" style="1" customWidth="1"/>
    <col min="8451" max="8451" width="12.85546875" style="1" bestFit="1" customWidth="1"/>
    <col min="8452" max="8452" width="13.85546875" style="1" customWidth="1"/>
    <col min="8453" max="8453" width="14.28515625" style="1" customWidth="1"/>
    <col min="8454" max="8454" width="19.5703125" style="1" customWidth="1"/>
    <col min="8455" max="8704" width="9.140625" style="1"/>
    <col min="8705" max="8705" width="35.7109375" style="1" customWidth="1"/>
    <col min="8706" max="8706" width="13.28515625" style="1" customWidth="1"/>
    <col min="8707" max="8707" width="12.85546875" style="1" bestFit="1" customWidth="1"/>
    <col min="8708" max="8708" width="13.85546875" style="1" customWidth="1"/>
    <col min="8709" max="8709" width="14.28515625" style="1" customWidth="1"/>
    <col min="8710" max="8710" width="19.5703125" style="1" customWidth="1"/>
    <col min="8711" max="8960" width="9.140625" style="1"/>
    <col min="8961" max="8961" width="35.7109375" style="1" customWidth="1"/>
    <col min="8962" max="8962" width="13.28515625" style="1" customWidth="1"/>
    <col min="8963" max="8963" width="12.85546875" style="1" bestFit="1" customWidth="1"/>
    <col min="8964" max="8964" width="13.85546875" style="1" customWidth="1"/>
    <col min="8965" max="8965" width="14.28515625" style="1" customWidth="1"/>
    <col min="8966" max="8966" width="19.5703125" style="1" customWidth="1"/>
    <col min="8967" max="9216" width="9.140625" style="1"/>
    <col min="9217" max="9217" width="35.7109375" style="1" customWidth="1"/>
    <col min="9218" max="9218" width="13.28515625" style="1" customWidth="1"/>
    <col min="9219" max="9219" width="12.85546875" style="1" bestFit="1" customWidth="1"/>
    <col min="9220" max="9220" width="13.85546875" style="1" customWidth="1"/>
    <col min="9221" max="9221" width="14.28515625" style="1" customWidth="1"/>
    <col min="9222" max="9222" width="19.5703125" style="1" customWidth="1"/>
    <col min="9223" max="9472" width="9.140625" style="1"/>
    <col min="9473" max="9473" width="35.7109375" style="1" customWidth="1"/>
    <col min="9474" max="9474" width="13.28515625" style="1" customWidth="1"/>
    <col min="9475" max="9475" width="12.85546875" style="1" bestFit="1" customWidth="1"/>
    <col min="9476" max="9476" width="13.85546875" style="1" customWidth="1"/>
    <col min="9477" max="9477" width="14.28515625" style="1" customWidth="1"/>
    <col min="9478" max="9478" width="19.5703125" style="1" customWidth="1"/>
    <col min="9479" max="9728" width="9.140625" style="1"/>
    <col min="9729" max="9729" width="35.7109375" style="1" customWidth="1"/>
    <col min="9730" max="9730" width="13.28515625" style="1" customWidth="1"/>
    <col min="9731" max="9731" width="12.85546875" style="1" bestFit="1" customWidth="1"/>
    <col min="9732" max="9732" width="13.85546875" style="1" customWidth="1"/>
    <col min="9733" max="9733" width="14.28515625" style="1" customWidth="1"/>
    <col min="9734" max="9734" width="19.5703125" style="1" customWidth="1"/>
    <col min="9735" max="9984" width="9.140625" style="1"/>
    <col min="9985" max="9985" width="35.7109375" style="1" customWidth="1"/>
    <col min="9986" max="9986" width="13.28515625" style="1" customWidth="1"/>
    <col min="9987" max="9987" width="12.85546875" style="1" bestFit="1" customWidth="1"/>
    <col min="9988" max="9988" width="13.85546875" style="1" customWidth="1"/>
    <col min="9989" max="9989" width="14.28515625" style="1" customWidth="1"/>
    <col min="9990" max="9990" width="19.5703125" style="1" customWidth="1"/>
    <col min="9991" max="10240" width="9.140625" style="1"/>
    <col min="10241" max="10241" width="35.7109375" style="1" customWidth="1"/>
    <col min="10242" max="10242" width="13.28515625" style="1" customWidth="1"/>
    <col min="10243" max="10243" width="12.85546875" style="1" bestFit="1" customWidth="1"/>
    <col min="10244" max="10244" width="13.85546875" style="1" customWidth="1"/>
    <col min="10245" max="10245" width="14.28515625" style="1" customWidth="1"/>
    <col min="10246" max="10246" width="19.5703125" style="1" customWidth="1"/>
    <col min="10247" max="10496" width="9.140625" style="1"/>
    <col min="10497" max="10497" width="35.7109375" style="1" customWidth="1"/>
    <col min="10498" max="10498" width="13.28515625" style="1" customWidth="1"/>
    <col min="10499" max="10499" width="12.85546875" style="1" bestFit="1" customWidth="1"/>
    <col min="10500" max="10500" width="13.85546875" style="1" customWidth="1"/>
    <col min="10501" max="10501" width="14.28515625" style="1" customWidth="1"/>
    <col min="10502" max="10502" width="19.5703125" style="1" customWidth="1"/>
    <col min="10503" max="10752" width="9.140625" style="1"/>
    <col min="10753" max="10753" width="35.7109375" style="1" customWidth="1"/>
    <col min="10754" max="10754" width="13.28515625" style="1" customWidth="1"/>
    <col min="10755" max="10755" width="12.85546875" style="1" bestFit="1" customWidth="1"/>
    <col min="10756" max="10756" width="13.85546875" style="1" customWidth="1"/>
    <col min="10757" max="10757" width="14.28515625" style="1" customWidth="1"/>
    <col min="10758" max="10758" width="19.5703125" style="1" customWidth="1"/>
    <col min="10759" max="11008" width="9.140625" style="1"/>
    <col min="11009" max="11009" width="35.7109375" style="1" customWidth="1"/>
    <col min="11010" max="11010" width="13.28515625" style="1" customWidth="1"/>
    <col min="11011" max="11011" width="12.85546875" style="1" bestFit="1" customWidth="1"/>
    <col min="11012" max="11012" width="13.85546875" style="1" customWidth="1"/>
    <col min="11013" max="11013" width="14.28515625" style="1" customWidth="1"/>
    <col min="11014" max="11014" width="19.5703125" style="1" customWidth="1"/>
    <col min="11015" max="11264" width="9.140625" style="1"/>
    <col min="11265" max="11265" width="35.7109375" style="1" customWidth="1"/>
    <col min="11266" max="11266" width="13.28515625" style="1" customWidth="1"/>
    <col min="11267" max="11267" width="12.85546875" style="1" bestFit="1" customWidth="1"/>
    <col min="11268" max="11268" width="13.85546875" style="1" customWidth="1"/>
    <col min="11269" max="11269" width="14.28515625" style="1" customWidth="1"/>
    <col min="11270" max="11270" width="19.5703125" style="1" customWidth="1"/>
    <col min="11271" max="11520" width="9.140625" style="1"/>
    <col min="11521" max="11521" width="35.7109375" style="1" customWidth="1"/>
    <col min="11522" max="11522" width="13.28515625" style="1" customWidth="1"/>
    <col min="11523" max="11523" width="12.85546875" style="1" bestFit="1" customWidth="1"/>
    <col min="11524" max="11524" width="13.85546875" style="1" customWidth="1"/>
    <col min="11525" max="11525" width="14.28515625" style="1" customWidth="1"/>
    <col min="11526" max="11526" width="19.5703125" style="1" customWidth="1"/>
    <col min="11527" max="11776" width="9.140625" style="1"/>
    <col min="11777" max="11777" width="35.7109375" style="1" customWidth="1"/>
    <col min="11778" max="11778" width="13.28515625" style="1" customWidth="1"/>
    <col min="11779" max="11779" width="12.85546875" style="1" bestFit="1" customWidth="1"/>
    <col min="11780" max="11780" width="13.85546875" style="1" customWidth="1"/>
    <col min="11781" max="11781" width="14.28515625" style="1" customWidth="1"/>
    <col min="11782" max="11782" width="19.5703125" style="1" customWidth="1"/>
    <col min="11783" max="12032" width="9.140625" style="1"/>
    <col min="12033" max="12033" width="35.7109375" style="1" customWidth="1"/>
    <col min="12034" max="12034" width="13.28515625" style="1" customWidth="1"/>
    <col min="12035" max="12035" width="12.85546875" style="1" bestFit="1" customWidth="1"/>
    <col min="12036" max="12036" width="13.85546875" style="1" customWidth="1"/>
    <col min="12037" max="12037" width="14.28515625" style="1" customWidth="1"/>
    <col min="12038" max="12038" width="19.5703125" style="1" customWidth="1"/>
    <col min="12039" max="12288" width="9.140625" style="1"/>
    <col min="12289" max="12289" width="35.7109375" style="1" customWidth="1"/>
    <col min="12290" max="12290" width="13.28515625" style="1" customWidth="1"/>
    <col min="12291" max="12291" width="12.85546875" style="1" bestFit="1" customWidth="1"/>
    <col min="12292" max="12292" width="13.85546875" style="1" customWidth="1"/>
    <col min="12293" max="12293" width="14.28515625" style="1" customWidth="1"/>
    <col min="12294" max="12294" width="19.5703125" style="1" customWidth="1"/>
    <col min="12295" max="12544" width="9.140625" style="1"/>
    <col min="12545" max="12545" width="35.7109375" style="1" customWidth="1"/>
    <col min="12546" max="12546" width="13.28515625" style="1" customWidth="1"/>
    <col min="12547" max="12547" width="12.85546875" style="1" bestFit="1" customWidth="1"/>
    <col min="12548" max="12548" width="13.85546875" style="1" customWidth="1"/>
    <col min="12549" max="12549" width="14.28515625" style="1" customWidth="1"/>
    <col min="12550" max="12550" width="19.5703125" style="1" customWidth="1"/>
    <col min="12551" max="12800" width="9.140625" style="1"/>
    <col min="12801" max="12801" width="35.7109375" style="1" customWidth="1"/>
    <col min="12802" max="12802" width="13.28515625" style="1" customWidth="1"/>
    <col min="12803" max="12803" width="12.85546875" style="1" bestFit="1" customWidth="1"/>
    <col min="12804" max="12804" width="13.85546875" style="1" customWidth="1"/>
    <col min="12805" max="12805" width="14.28515625" style="1" customWidth="1"/>
    <col min="12806" max="12806" width="19.5703125" style="1" customWidth="1"/>
    <col min="12807" max="13056" width="9.140625" style="1"/>
    <col min="13057" max="13057" width="35.7109375" style="1" customWidth="1"/>
    <col min="13058" max="13058" width="13.28515625" style="1" customWidth="1"/>
    <col min="13059" max="13059" width="12.85546875" style="1" bestFit="1" customWidth="1"/>
    <col min="13060" max="13060" width="13.85546875" style="1" customWidth="1"/>
    <col min="13061" max="13061" width="14.28515625" style="1" customWidth="1"/>
    <col min="13062" max="13062" width="19.5703125" style="1" customWidth="1"/>
    <col min="13063" max="13312" width="9.140625" style="1"/>
    <col min="13313" max="13313" width="35.7109375" style="1" customWidth="1"/>
    <col min="13314" max="13314" width="13.28515625" style="1" customWidth="1"/>
    <col min="13315" max="13315" width="12.85546875" style="1" bestFit="1" customWidth="1"/>
    <col min="13316" max="13316" width="13.85546875" style="1" customWidth="1"/>
    <col min="13317" max="13317" width="14.28515625" style="1" customWidth="1"/>
    <col min="13318" max="13318" width="19.5703125" style="1" customWidth="1"/>
    <col min="13319" max="13568" width="9.140625" style="1"/>
    <col min="13569" max="13569" width="35.7109375" style="1" customWidth="1"/>
    <col min="13570" max="13570" width="13.28515625" style="1" customWidth="1"/>
    <col min="13571" max="13571" width="12.85546875" style="1" bestFit="1" customWidth="1"/>
    <col min="13572" max="13572" width="13.85546875" style="1" customWidth="1"/>
    <col min="13573" max="13573" width="14.28515625" style="1" customWidth="1"/>
    <col min="13574" max="13574" width="19.5703125" style="1" customWidth="1"/>
    <col min="13575" max="13824" width="9.140625" style="1"/>
    <col min="13825" max="13825" width="35.7109375" style="1" customWidth="1"/>
    <col min="13826" max="13826" width="13.28515625" style="1" customWidth="1"/>
    <col min="13827" max="13827" width="12.85546875" style="1" bestFit="1" customWidth="1"/>
    <col min="13828" max="13828" width="13.85546875" style="1" customWidth="1"/>
    <col min="13829" max="13829" width="14.28515625" style="1" customWidth="1"/>
    <col min="13830" max="13830" width="19.5703125" style="1" customWidth="1"/>
    <col min="13831" max="14080" width="9.140625" style="1"/>
    <col min="14081" max="14081" width="35.7109375" style="1" customWidth="1"/>
    <col min="14082" max="14082" width="13.28515625" style="1" customWidth="1"/>
    <col min="14083" max="14083" width="12.85546875" style="1" bestFit="1" customWidth="1"/>
    <col min="14084" max="14084" width="13.85546875" style="1" customWidth="1"/>
    <col min="14085" max="14085" width="14.28515625" style="1" customWidth="1"/>
    <col min="14086" max="14086" width="19.5703125" style="1" customWidth="1"/>
    <col min="14087" max="14336" width="9.140625" style="1"/>
    <col min="14337" max="14337" width="35.7109375" style="1" customWidth="1"/>
    <col min="14338" max="14338" width="13.28515625" style="1" customWidth="1"/>
    <col min="14339" max="14339" width="12.85546875" style="1" bestFit="1" customWidth="1"/>
    <col min="14340" max="14340" width="13.85546875" style="1" customWidth="1"/>
    <col min="14341" max="14341" width="14.28515625" style="1" customWidth="1"/>
    <col min="14342" max="14342" width="19.5703125" style="1" customWidth="1"/>
    <col min="14343" max="14592" width="9.140625" style="1"/>
    <col min="14593" max="14593" width="35.7109375" style="1" customWidth="1"/>
    <col min="14594" max="14594" width="13.28515625" style="1" customWidth="1"/>
    <col min="14595" max="14595" width="12.85546875" style="1" bestFit="1" customWidth="1"/>
    <col min="14596" max="14596" width="13.85546875" style="1" customWidth="1"/>
    <col min="14597" max="14597" width="14.28515625" style="1" customWidth="1"/>
    <col min="14598" max="14598" width="19.5703125" style="1" customWidth="1"/>
    <col min="14599" max="14848" width="9.140625" style="1"/>
    <col min="14849" max="14849" width="35.7109375" style="1" customWidth="1"/>
    <col min="14850" max="14850" width="13.28515625" style="1" customWidth="1"/>
    <col min="14851" max="14851" width="12.85546875" style="1" bestFit="1" customWidth="1"/>
    <col min="14852" max="14852" width="13.85546875" style="1" customWidth="1"/>
    <col min="14853" max="14853" width="14.28515625" style="1" customWidth="1"/>
    <col min="14854" max="14854" width="19.5703125" style="1" customWidth="1"/>
    <col min="14855" max="15104" width="9.140625" style="1"/>
    <col min="15105" max="15105" width="35.7109375" style="1" customWidth="1"/>
    <col min="15106" max="15106" width="13.28515625" style="1" customWidth="1"/>
    <col min="15107" max="15107" width="12.85546875" style="1" bestFit="1" customWidth="1"/>
    <col min="15108" max="15108" width="13.85546875" style="1" customWidth="1"/>
    <col min="15109" max="15109" width="14.28515625" style="1" customWidth="1"/>
    <col min="15110" max="15110" width="19.5703125" style="1" customWidth="1"/>
    <col min="15111" max="15360" width="9.140625" style="1"/>
    <col min="15361" max="15361" width="35.7109375" style="1" customWidth="1"/>
    <col min="15362" max="15362" width="13.28515625" style="1" customWidth="1"/>
    <col min="15363" max="15363" width="12.85546875" style="1" bestFit="1" customWidth="1"/>
    <col min="15364" max="15364" width="13.85546875" style="1" customWidth="1"/>
    <col min="15365" max="15365" width="14.28515625" style="1" customWidth="1"/>
    <col min="15366" max="15366" width="19.5703125" style="1" customWidth="1"/>
    <col min="15367" max="15616" width="9.140625" style="1"/>
    <col min="15617" max="15617" width="35.7109375" style="1" customWidth="1"/>
    <col min="15618" max="15618" width="13.28515625" style="1" customWidth="1"/>
    <col min="15619" max="15619" width="12.85546875" style="1" bestFit="1" customWidth="1"/>
    <col min="15620" max="15620" width="13.85546875" style="1" customWidth="1"/>
    <col min="15621" max="15621" width="14.28515625" style="1" customWidth="1"/>
    <col min="15622" max="15622" width="19.5703125" style="1" customWidth="1"/>
    <col min="15623" max="15872" width="9.140625" style="1"/>
    <col min="15873" max="15873" width="35.7109375" style="1" customWidth="1"/>
    <col min="15874" max="15874" width="13.28515625" style="1" customWidth="1"/>
    <col min="15875" max="15875" width="12.85546875" style="1" bestFit="1" customWidth="1"/>
    <col min="15876" max="15876" width="13.85546875" style="1" customWidth="1"/>
    <col min="15877" max="15877" width="14.28515625" style="1" customWidth="1"/>
    <col min="15878" max="15878" width="19.5703125" style="1" customWidth="1"/>
    <col min="15879" max="16128" width="9.140625" style="1"/>
    <col min="16129" max="16129" width="35.7109375" style="1" customWidth="1"/>
    <col min="16130" max="16130" width="13.28515625" style="1" customWidth="1"/>
    <col min="16131" max="16131" width="12.85546875" style="1" bestFit="1" customWidth="1"/>
    <col min="16132" max="16132" width="13.85546875" style="1" customWidth="1"/>
    <col min="16133" max="16133" width="14.28515625" style="1" customWidth="1"/>
    <col min="16134" max="16134" width="19.5703125" style="1" customWidth="1"/>
    <col min="16135" max="16384" width="9.140625" style="1"/>
  </cols>
  <sheetData>
    <row r="1" spans="1:6">
      <c r="A1" s="90" t="s">
        <v>0</v>
      </c>
      <c r="B1" s="90"/>
      <c r="C1" s="90"/>
      <c r="D1" s="90"/>
    </row>
    <row r="2" spans="1:6">
      <c r="A2" s="90" t="s">
        <v>64</v>
      </c>
      <c r="B2" s="90"/>
      <c r="C2" s="90"/>
      <c r="D2" s="90"/>
      <c r="E2" s="42"/>
    </row>
    <row r="3" spans="1:6">
      <c r="A3" s="90" t="s">
        <v>65</v>
      </c>
      <c r="B3" s="90"/>
      <c r="C3" s="90"/>
      <c r="D3" s="90"/>
      <c r="E3" s="42"/>
    </row>
    <row r="4" spans="1:6">
      <c r="A4" s="90" t="s">
        <v>66</v>
      </c>
      <c r="B4" s="90"/>
      <c r="C4" s="90"/>
      <c r="D4" s="90"/>
      <c r="E4" s="42"/>
    </row>
    <row r="5" spans="1:6">
      <c r="A5" s="57"/>
      <c r="B5" s="57"/>
      <c r="C5" s="57"/>
      <c r="D5" s="57"/>
      <c r="E5" s="42"/>
    </row>
    <row r="6" spans="1:6">
      <c r="C6" s="2"/>
      <c r="E6" s="2"/>
    </row>
    <row r="7" spans="1:6" ht="14.25">
      <c r="A7" s="58" t="s">
        <v>67</v>
      </c>
      <c r="B7" s="59">
        <f>'Jun 2015'!E86</f>
        <v>452429343</v>
      </c>
      <c r="C7" s="60"/>
      <c r="E7" s="2"/>
    </row>
    <row r="8" spans="1:6">
      <c r="A8" s="58" t="s">
        <v>68</v>
      </c>
      <c r="B8" s="2">
        <f>'Jun 2015'!E7</f>
        <v>1067877759</v>
      </c>
      <c r="C8" s="61" t="s">
        <v>69</v>
      </c>
      <c r="D8" s="39">
        <f>B7/B8</f>
        <v>0.4236714728693961</v>
      </c>
      <c r="E8" s="31" t="s">
        <v>5</v>
      </c>
      <c r="F8" s="21"/>
    </row>
    <row r="9" spans="1:6">
      <c r="A9" s="43"/>
      <c r="D9" s="24"/>
    </row>
    <row r="10" spans="1:6" ht="12.75" thickBot="1">
      <c r="A10" s="62" t="s">
        <v>70</v>
      </c>
      <c r="B10" s="63"/>
      <c r="C10" s="64" t="s">
        <v>69</v>
      </c>
      <c r="D10" s="65">
        <v>0.1</v>
      </c>
    </row>
    <row r="11" spans="1:6" ht="12.75" thickTop="1">
      <c r="E11" s="16"/>
    </row>
    <row r="12" spans="1:6" ht="12.75" thickBot="1">
      <c r="E12" s="16"/>
    </row>
    <row r="13" spans="1:6" ht="13.5" thickBot="1">
      <c r="A13" s="104" t="s">
        <v>71</v>
      </c>
      <c r="B13" s="66" t="s">
        <v>72</v>
      </c>
      <c r="C13" s="107"/>
      <c r="D13" s="108"/>
    </row>
    <row r="14" spans="1:6">
      <c r="A14" s="105"/>
      <c r="B14" s="109" t="s">
        <v>73</v>
      </c>
      <c r="C14" s="111" t="s">
        <v>74</v>
      </c>
      <c r="D14" s="112"/>
    </row>
    <row r="15" spans="1:6" ht="12.75" thickBot="1">
      <c r="A15" s="106"/>
      <c r="B15" s="110"/>
      <c r="C15" s="113"/>
      <c r="D15" s="114"/>
      <c r="F15" s="21"/>
    </row>
    <row r="16" spans="1:6" s="4" customFormat="1">
      <c r="A16" s="67"/>
      <c r="B16" s="68"/>
      <c r="C16" s="68"/>
      <c r="D16" s="68"/>
      <c r="F16" s="69"/>
    </row>
    <row r="17" spans="1:6" s="4" customFormat="1">
      <c r="A17" s="67"/>
      <c r="B17" s="68"/>
      <c r="C17" s="68"/>
      <c r="D17" s="68"/>
      <c r="F17" s="69"/>
    </row>
    <row r="18" spans="1:6">
      <c r="A18" s="1" t="s">
        <v>75</v>
      </c>
      <c r="C18" s="70"/>
      <c r="D18" s="5">
        <f>'Jun 2015'!E4</f>
        <v>1084325099</v>
      </c>
      <c r="E18" s="34" t="s">
        <v>54</v>
      </c>
    </row>
    <row r="19" spans="1:6">
      <c r="A19" s="1" t="s">
        <v>76</v>
      </c>
      <c r="D19" s="5">
        <v>-16447340</v>
      </c>
      <c r="E19" s="34" t="s">
        <v>7</v>
      </c>
      <c r="F19" s="2"/>
    </row>
    <row r="20" spans="1:6" ht="12.75" thickBot="1">
      <c r="A20" s="71" t="s">
        <v>4</v>
      </c>
      <c r="B20" s="71"/>
      <c r="C20" s="71"/>
      <c r="D20" s="72">
        <f>SUM(D18:D19)</f>
        <v>1067877759</v>
      </c>
      <c r="E20" s="34" t="s">
        <v>54</v>
      </c>
      <c r="F20" s="21"/>
    </row>
    <row r="21" spans="1:6" s="4" customFormat="1" ht="12.75" thickTop="1">
      <c r="A21" s="73"/>
      <c r="B21" s="73"/>
      <c r="C21" s="73"/>
      <c r="D21" s="74"/>
      <c r="E21" s="75"/>
      <c r="F21" s="69"/>
    </row>
    <row r="22" spans="1:6" s="4" customFormat="1">
      <c r="A22" s="73"/>
      <c r="B22" s="73"/>
      <c r="C22" s="73"/>
      <c r="D22" s="74"/>
      <c r="E22" s="75"/>
      <c r="F22" s="69"/>
    </row>
    <row r="23" spans="1:6">
      <c r="A23" s="1" t="s">
        <v>77</v>
      </c>
      <c r="D23" s="5">
        <f>B40</f>
        <v>303556982</v>
      </c>
      <c r="F23" s="21"/>
    </row>
    <row r="24" spans="1:6" ht="12.75" thickBot="1">
      <c r="A24" s="76" t="s">
        <v>78</v>
      </c>
      <c r="B24" s="76"/>
      <c r="C24" s="76"/>
      <c r="D24" s="77">
        <f>D23/D20</f>
        <v>0.28426191990763244</v>
      </c>
    </row>
    <row r="25" spans="1:6" ht="12.75" thickTop="1">
      <c r="A25" s="49"/>
      <c r="B25" s="49"/>
      <c r="C25" s="49"/>
      <c r="D25" s="78"/>
    </row>
    <row r="26" spans="1:6" ht="12.75" thickBot="1">
      <c r="A26" s="76" t="s">
        <v>79</v>
      </c>
      <c r="B26" s="76"/>
      <c r="C26" s="76"/>
      <c r="D26" s="77">
        <v>0.4</v>
      </c>
    </row>
    <row r="27" spans="1:6" ht="12.75" thickTop="1">
      <c r="D27" s="39"/>
    </row>
    <row r="28" spans="1:6" ht="12.75" thickBot="1">
      <c r="D28" s="2"/>
    </row>
    <row r="29" spans="1:6" ht="13.5" thickBot="1">
      <c r="A29" s="93" t="s">
        <v>80</v>
      </c>
      <c r="B29" s="79" t="s">
        <v>72</v>
      </c>
      <c r="C29" s="96"/>
      <c r="D29" s="97"/>
    </row>
    <row r="30" spans="1:6">
      <c r="A30" s="94"/>
      <c r="B30" s="98" t="s">
        <v>73</v>
      </c>
      <c r="C30" s="100" t="s">
        <v>74</v>
      </c>
      <c r="D30" s="101"/>
    </row>
    <row r="31" spans="1:6" ht="12.75" thickBot="1">
      <c r="A31" s="95"/>
      <c r="B31" s="99"/>
      <c r="C31" s="102"/>
      <c r="D31" s="103"/>
    </row>
    <row r="32" spans="1:6">
      <c r="D32" s="5"/>
    </row>
    <row r="33" spans="1:6">
      <c r="A33" s="15" t="s">
        <v>81</v>
      </c>
      <c r="D33" s="2"/>
    </row>
    <row r="34" spans="1:6">
      <c r="A34" s="1" t="s">
        <v>82</v>
      </c>
      <c r="B34" s="2">
        <v>900</v>
      </c>
      <c r="C34" s="20">
        <f>B34/$D$20</f>
        <v>8.4279309351174527E-7</v>
      </c>
      <c r="D34" s="2"/>
    </row>
    <row r="35" spans="1:6">
      <c r="A35" s="1" t="s">
        <v>83</v>
      </c>
      <c r="B35" s="2">
        <v>302865699</v>
      </c>
      <c r="C35" s="20">
        <f>B35/$D$20</f>
        <v>0.28361457708756344</v>
      </c>
      <c r="D35" s="2"/>
      <c r="F35" s="4"/>
    </row>
    <row r="36" spans="1:6">
      <c r="A36" s="1" t="s">
        <v>84</v>
      </c>
      <c r="B36" s="2">
        <v>18000</v>
      </c>
      <c r="C36" s="20">
        <f t="shared" ref="C36:C39" si="0">B36/$D$20</f>
        <v>1.6855861870234907E-5</v>
      </c>
      <c r="D36" s="2"/>
    </row>
    <row r="37" spans="1:6">
      <c r="A37" s="1" t="s">
        <v>85</v>
      </c>
      <c r="B37" s="2">
        <v>1250</v>
      </c>
      <c r="C37" s="20">
        <f t="shared" si="0"/>
        <v>1.1705459632107573E-6</v>
      </c>
      <c r="D37" s="2"/>
    </row>
    <row r="38" spans="1:6">
      <c r="A38" s="1" t="s">
        <v>86</v>
      </c>
      <c r="B38" s="2">
        <v>669133</v>
      </c>
      <c r="C38" s="20">
        <f t="shared" si="0"/>
        <v>6.2660074560088295E-4</v>
      </c>
      <c r="D38" s="2"/>
    </row>
    <row r="39" spans="1:6">
      <c r="A39" s="1" t="s">
        <v>87</v>
      </c>
      <c r="B39" s="2">
        <v>2000</v>
      </c>
      <c r="C39" s="20">
        <f t="shared" si="0"/>
        <v>1.8728735411372117E-6</v>
      </c>
      <c r="D39" s="2"/>
    </row>
    <row r="40" spans="1:6" ht="12.75" thickBot="1">
      <c r="A40" s="80" t="s">
        <v>88</v>
      </c>
      <c r="B40" s="81">
        <f>SUM(B34:B39)</f>
        <v>303556982</v>
      </c>
      <c r="C40" s="82">
        <f>B40/D20</f>
        <v>0.28426191990763244</v>
      </c>
      <c r="D40" s="2"/>
      <c r="E40" s="20"/>
      <c r="F40" s="21"/>
    </row>
    <row r="41" spans="1:6" ht="12.75" thickTop="1">
      <c r="A41" s="1" t="s">
        <v>89</v>
      </c>
      <c r="B41" s="21">
        <v>764320777</v>
      </c>
      <c r="C41" s="20">
        <f>B41/D20</f>
        <v>0.71573808009236761</v>
      </c>
      <c r="D41" s="2"/>
    </row>
    <row r="42" spans="1:6">
      <c r="A42" s="21"/>
      <c r="B42" s="21"/>
    </row>
    <row r="43" spans="1:6">
      <c r="A43" s="21"/>
      <c r="B43" s="21"/>
    </row>
    <row r="44" spans="1:6" ht="12.75" thickBot="1">
      <c r="A44" s="83" t="s">
        <v>90</v>
      </c>
      <c r="B44" s="84"/>
      <c r="C44" s="84"/>
      <c r="D44" s="85">
        <v>3132</v>
      </c>
      <c r="E44" s="34" t="s">
        <v>7</v>
      </c>
    </row>
    <row r="45" spans="1:6" ht="12.75" thickTop="1">
      <c r="A45" s="24"/>
      <c r="D45" s="5"/>
      <c r="E45" s="34"/>
    </row>
    <row r="46" spans="1:6">
      <c r="A46" s="86" t="s">
        <v>91</v>
      </c>
      <c r="B46" s="87"/>
      <c r="C46" s="87"/>
      <c r="D46" s="88"/>
      <c r="E46" s="34"/>
    </row>
    <row r="47" spans="1:6" ht="12.75" thickBot="1">
      <c r="A47" s="83" t="s">
        <v>92</v>
      </c>
      <c r="B47" s="84"/>
      <c r="C47" s="84"/>
      <c r="D47" s="85">
        <v>3096</v>
      </c>
      <c r="E47" s="34" t="s">
        <v>7</v>
      </c>
    </row>
    <row r="48" spans="1:6" ht="12.75" thickTop="1">
      <c r="D48" s="2"/>
      <c r="E48" s="34"/>
    </row>
    <row r="49" spans="4:4">
      <c r="D49" s="2"/>
    </row>
  </sheetData>
  <mergeCells count="12">
    <mergeCell ref="A29:A31"/>
    <mergeCell ref="C29:D29"/>
    <mergeCell ref="B30:B31"/>
    <mergeCell ref="C30:D31"/>
    <mergeCell ref="A1:D1"/>
    <mergeCell ref="A2:D2"/>
    <mergeCell ref="A3:D3"/>
    <mergeCell ref="A4:D4"/>
    <mergeCell ref="A13:A15"/>
    <mergeCell ref="C13:D13"/>
    <mergeCell ref="B14:B15"/>
    <mergeCell ref="C14: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Jun 2015</vt:lpstr>
      <vt:lpstr>% Jun 2015</vt:lpstr>
      <vt:lpstr>'Jun 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M. Quinio</dc:creator>
  <cp:lastModifiedBy>Rich M. Quinio</cp:lastModifiedBy>
  <cp:lastPrinted>2015-07-21T23:58:23Z</cp:lastPrinted>
  <dcterms:created xsi:type="dcterms:W3CDTF">2015-07-10T01:45:30Z</dcterms:created>
  <dcterms:modified xsi:type="dcterms:W3CDTF">2015-07-21T23:58:38Z</dcterms:modified>
</cp:coreProperties>
</file>